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795" tabRatio="681" activeTab="5"/>
  </bookViews>
  <sheets>
    <sheet name="나진소드" sheetId="1" r:id="rId1"/>
    <sheet name="삼성화이트" sheetId="2" r:id="rId2"/>
    <sheet name="skt s" sheetId="3" r:id="rId3"/>
    <sheet name="삼성블루" sheetId="4" r:id="rId4"/>
    <sheet name="kt a" sheetId="5" r:id="rId5"/>
    <sheet name="총정리" sheetId="6" r:id="rId6"/>
    <sheet name="kt a&amp; 삼성블루 결승제외 kda 확인" sheetId="7" r:id="rId7"/>
  </sheets>
  <calcPr calcId="145621"/>
</workbook>
</file>

<file path=xl/calcChain.xml><?xml version="1.0" encoding="utf-8"?>
<calcChain xmlns="http://schemas.openxmlformats.org/spreadsheetml/2006/main">
  <c r="H14" i="6" l="1"/>
  <c r="H15" i="6"/>
  <c r="H16" i="6"/>
  <c r="H17" i="6"/>
  <c r="H13" i="6"/>
  <c r="D14" i="6"/>
  <c r="D15" i="6"/>
  <c r="D16" i="6"/>
  <c r="D17" i="6"/>
  <c r="D13" i="6"/>
  <c r="L6" i="6"/>
  <c r="L7" i="6"/>
  <c r="L8" i="6"/>
  <c r="L9" i="6"/>
  <c r="L5" i="6"/>
  <c r="H6" i="6"/>
  <c r="H7" i="6"/>
  <c r="H8" i="6"/>
  <c r="H9" i="6"/>
  <c r="H5" i="6"/>
  <c r="D6" i="6"/>
  <c r="D7" i="6"/>
  <c r="D8" i="6"/>
  <c r="D9" i="6"/>
  <c r="D5" i="6"/>
  <c r="G17" i="6"/>
  <c r="C17" i="6"/>
  <c r="K9" i="6"/>
  <c r="G9" i="6"/>
  <c r="C9" i="6"/>
  <c r="G16" i="6"/>
  <c r="C16" i="6"/>
  <c r="K8" i="6"/>
  <c r="G8" i="6"/>
  <c r="C8" i="6"/>
  <c r="G15" i="6"/>
  <c r="C15" i="6"/>
  <c r="K7" i="6"/>
  <c r="G7" i="6"/>
  <c r="C7" i="6"/>
  <c r="G14" i="6"/>
  <c r="C14" i="6"/>
  <c r="K6" i="6"/>
  <c r="G6" i="6"/>
  <c r="C6" i="6"/>
  <c r="L34" i="7"/>
  <c r="K34" i="7"/>
  <c r="J34" i="7"/>
  <c r="L33" i="7"/>
  <c r="K33" i="7"/>
  <c r="J33" i="7"/>
  <c r="L32" i="7"/>
  <c r="K32" i="7"/>
  <c r="J32" i="7"/>
  <c r="L31" i="7"/>
  <c r="K31" i="7"/>
  <c r="J31" i="7"/>
  <c r="L30" i="7"/>
  <c r="K30" i="7"/>
  <c r="J30" i="7"/>
  <c r="L27" i="7"/>
  <c r="K27" i="7"/>
  <c r="J27" i="7"/>
  <c r="L26" i="7"/>
  <c r="K26" i="7"/>
  <c r="J26" i="7"/>
  <c r="L25" i="7"/>
  <c r="K25" i="7"/>
  <c r="J25" i="7"/>
  <c r="L24" i="7"/>
  <c r="K24" i="7"/>
  <c r="J24" i="7"/>
  <c r="L23" i="7"/>
  <c r="K23" i="7"/>
  <c r="J23" i="7"/>
  <c r="T20" i="7"/>
  <c r="S20" i="7"/>
  <c r="R20" i="7"/>
  <c r="T19" i="7"/>
  <c r="S19" i="7"/>
  <c r="R19" i="7"/>
  <c r="T18" i="7"/>
  <c r="S18" i="7"/>
  <c r="R18" i="7"/>
  <c r="T17" i="7"/>
  <c r="S17" i="7"/>
  <c r="R17" i="7"/>
  <c r="T16" i="7"/>
  <c r="S16" i="7"/>
  <c r="R16" i="7"/>
  <c r="T14" i="7"/>
  <c r="S14" i="7"/>
  <c r="R14" i="7"/>
  <c r="T13" i="7"/>
  <c r="S13" i="7"/>
  <c r="R13" i="7"/>
  <c r="T12" i="7"/>
  <c r="S12" i="7"/>
  <c r="R12" i="7"/>
  <c r="T11" i="7"/>
  <c r="S11" i="7"/>
  <c r="R11" i="7"/>
  <c r="T10" i="7"/>
  <c r="S10" i="7"/>
  <c r="R10" i="7"/>
  <c r="G13" i="6" l="1"/>
  <c r="C13" i="6"/>
  <c r="K5" i="6"/>
  <c r="G5" i="6"/>
  <c r="C5" i="6"/>
  <c r="L11" i="5"/>
  <c r="M11" i="5" s="1"/>
  <c r="N11" i="5" s="1"/>
  <c r="K11" i="5"/>
  <c r="J11" i="5"/>
  <c r="M10" i="5"/>
  <c r="N10" i="5" s="1"/>
  <c r="L10" i="5"/>
  <c r="K10" i="5"/>
  <c r="J10" i="5"/>
  <c r="L9" i="5"/>
  <c r="K9" i="5"/>
  <c r="J9" i="5"/>
  <c r="M9" i="5" s="1"/>
  <c r="N9" i="5" s="1"/>
  <c r="L8" i="5"/>
  <c r="M8" i="5" s="1"/>
  <c r="N8" i="5" s="1"/>
  <c r="K8" i="5"/>
  <c r="J8" i="5"/>
  <c r="L7" i="5"/>
  <c r="M7" i="5" s="1"/>
  <c r="N7" i="5" s="1"/>
  <c r="K7" i="5"/>
  <c r="J7" i="5"/>
  <c r="J5" i="5"/>
  <c r="J4" i="5"/>
  <c r="L11" i="4"/>
  <c r="K11" i="4"/>
  <c r="J11" i="4"/>
  <c r="M11" i="4" s="1"/>
  <c r="N11" i="4" s="1"/>
  <c r="L10" i="4"/>
  <c r="M10" i="4" s="1"/>
  <c r="N10" i="4" s="1"/>
  <c r="K10" i="4"/>
  <c r="J10" i="4"/>
  <c r="M9" i="4"/>
  <c r="N9" i="4" s="1"/>
  <c r="L9" i="4"/>
  <c r="K9" i="4"/>
  <c r="J9" i="4"/>
  <c r="L8" i="4"/>
  <c r="K8" i="4"/>
  <c r="J8" i="4"/>
  <c r="M8" i="4" s="1"/>
  <c r="N8" i="4" s="1"/>
  <c r="L7" i="4"/>
  <c r="K7" i="4"/>
  <c r="J7" i="4"/>
  <c r="M7" i="4" s="1"/>
  <c r="N7" i="4" s="1"/>
  <c r="J5" i="4"/>
  <c r="J4" i="4"/>
  <c r="L11" i="3"/>
  <c r="K11" i="3"/>
  <c r="J11" i="3"/>
  <c r="M11" i="3" s="1"/>
  <c r="N11" i="3" s="1"/>
  <c r="L10" i="3"/>
  <c r="M10" i="3" s="1"/>
  <c r="N10" i="3" s="1"/>
  <c r="K10" i="3"/>
  <c r="J10" i="3"/>
  <c r="M9" i="3"/>
  <c r="N9" i="3" s="1"/>
  <c r="L9" i="3"/>
  <c r="K9" i="3"/>
  <c r="J9" i="3"/>
  <c r="L8" i="3"/>
  <c r="K8" i="3"/>
  <c r="J8" i="3"/>
  <c r="M8" i="3" s="1"/>
  <c r="N8" i="3" s="1"/>
  <c r="L7" i="3"/>
  <c r="K7" i="3"/>
  <c r="J7" i="3"/>
  <c r="M7" i="3" s="1"/>
  <c r="N7" i="3" s="1"/>
  <c r="J5" i="3"/>
  <c r="J4" i="3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J5" i="1"/>
  <c r="J4" i="1"/>
  <c r="N8" i="2"/>
  <c r="N9" i="2"/>
  <c r="N10" i="2"/>
  <c r="N11" i="2"/>
  <c r="N7" i="2"/>
  <c r="M8" i="2"/>
  <c r="M9" i="2"/>
  <c r="M10" i="2"/>
  <c r="M11" i="2"/>
  <c r="M7" i="2"/>
  <c r="J8" i="2"/>
  <c r="K8" i="2"/>
  <c r="L8" i="2"/>
  <c r="J9" i="2"/>
  <c r="K9" i="2"/>
  <c r="L9" i="2"/>
  <c r="J10" i="2"/>
  <c r="K10" i="2"/>
  <c r="L10" i="2"/>
  <c r="J11" i="2"/>
  <c r="K11" i="2"/>
  <c r="L11" i="2"/>
  <c r="L7" i="2"/>
  <c r="K7" i="2"/>
  <c r="J7" i="2"/>
  <c r="J5" i="2"/>
  <c r="J4" i="2"/>
  <c r="M11" i="1" l="1"/>
  <c r="M10" i="1"/>
  <c r="N10" i="1" s="1"/>
  <c r="M7" i="1"/>
  <c r="N7" i="1" s="1"/>
  <c r="M9" i="1"/>
  <c r="N9" i="1" s="1"/>
  <c r="N11" i="1"/>
  <c r="M8" i="1"/>
  <c r="N8" i="1" s="1"/>
</calcChain>
</file>

<file path=xl/sharedStrings.xml><?xml version="1.0" encoding="utf-8"?>
<sst xmlns="http://schemas.openxmlformats.org/spreadsheetml/2006/main" count="1327" uniqueCount="99">
  <si>
    <t>나진소드</t>
    <phoneticPr fontId="1" type="noConversion"/>
  </si>
  <si>
    <t>듀크</t>
    <phoneticPr fontId="1" type="noConversion"/>
  </si>
  <si>
    <t>리</t>
    <phoneticPr fontId="1" type="noConversion"/>
  </si>
  <si>
    <t>쿠로</t>
    <phoneticPr fontId="1" type="noConversion"/>
  </si>
  <si>
    <t>오뀨</t>
    <phoneticPr fontId="1" type="noConversion"/>
  </si>
  <si>
    <t>카인</t>
    <phoneticPr fontId="1" type="noConversion"/>
  </si>
  <si>
    <t>K</t>
    <phoneticPr fontId="1" type="noConversion"/>
  </si>
  <si>
    <t>D</t>
    <phoneticPr fontId="1" type="noConversion"/>
  </si>
  <si>
    <t>A</t>
    <phoneticPr fontId="1" type="noConversion"/>
  </si>
  <si>
    <t>경기시간</t>
    <phoneticPr fontId="1" type="noConversion"/>
  </si>
  <si>
    <t>분</t>
    <phoneticPr fontId="1" type="noConversion"/>
  </si>
  <si>
    <t>초</t>
    <phoneticPr fontId="1" type="noConversion"/>
  </si>
  <si>
    <t>mid</t>
    <phoneticPr fontId="1" type="noConversion"/>
  </si>
  <si>
    <t>jungle</t>
    <phoneticPr fontId="1" type="noConversion"/>
  </si>
  <si>
    <t>top</t>
    <phoneticPr fontId="1" type="noConversion"/>
  </si>
  <si>
    <t>ad</t>
    <phoneticPr fontId="1" type="noConversion"/>
  </si>
  <si>
    <t>support</t>
    <phoneticPr fontId="1" type="noConversion"/>
  </si>
  <si>
    <t>팀명  :</t>
    <phoneticPr fontId="1" type="noConversion"/>
  </si>
  <si>
    <t xml:space="preserve">경기  : </t>
    <phoneticPr fontId="1" type="noConversion"/>
  </si>
  <si>
    <t>16강 b조 1세트</t>
    <phoneticPr fontId="1" type="noConversion"/>
  </si>
  <si>
    <t>16강 b조 2세트</t>
    <phoneticPr fontId="1" type="noConversion"/>
  </si>
  <si>
    <t>삼성블루</t>
    <phoneticPr fontId="1" type="noConversion"/>
  </si>
  <si>
    <t>16강 a조 1세트</t>
    <phoneticPr fontId="1" type="noConversion"/>
  </si>
  <si>
    <t>16강 a조 2세트</t>
    <phoneticPr fontId="1" type="noConversion"/>
  </si>
  <si>
    <t>kt a</t>
    <phoneticPr fontId="1" type="noConversion"/>
  </si>
  <si>
    <t>16강 d조 1세트</t>
    <phoneticPr fontId="1" type="noConversion"/>
  </si>
  <si>
    <t>16강 d조 2세트</t>
    <phoneticPr fontId="1" type="noConversion"/>
  </si>
  <si>
    <t>삼성화이트</t>
    <phoneticPr fontId="1" type="noConversion"/>
  </si>
  <si>
    <t>16강 c조 1세트</t>
    <phoneticPr fontId="1" type="noConversion"/>
  </si>
  <si>
    <t>16강 c조 2세트</t>
    <phoneticPr fontId="1" type="noConversion"/>
  </si>
  <si>
    <t>실드</t>
    <phoneticPr fontId="1" type="noConversion"/>
  </si>
  <si>
    <t>kt b</t>
    <phoneticPr fontId="1" type="noConversion"/>
  </si>
  <si>
    <t>im1</t>
    <phoneticPr fontId="1" type="noConversion"/>
  </si>
  <si>
    <t>스텔스</t>
    <phoneticPr fontId="1" type="noConversion"/>
  </si>
  <si>
    <t>skt s</t>
    <phoneticPr fontId="1" type="noConversion"/>
  </si>
  <si>
    <t>화이트</t>
    <phoneticPr fontId="1" type="noConversion"/>
  </si>
  <si>
    <t>skt k</t>
    <phoneticPr fontId="1" type="noConversion"/>
  </si>
  <si>
    <t>frost</t>
    <phoneticPr fontId="1" type="noConversion"/>
  </si>
  <si>
    <t>blaze</t>
    <phoneticPr fontId="1" type="noConversion"/>
  </si>
  <si>
    <t>빅파일</t>
    <phoneticPr fontId="1" type="noConversion"/>
  </si>
  <si>
    <t>im 2</t>
    <phoneticPr fontId="1" type="noConversion"/>
  </si>
  <si>
    <t>mkz</t>
    <phoneticPr fontId="1" type="noConversion"/>
  </si>
  <si>
    <t>펠컨스</t>
    <phoneticPr fontId="1" type="noConversion"/>
  </si>
  <si>
    <t>8강 1</t>
    <phoneticPr fontId="1" type="noConversion"/>
  </si>
  <si>
    <t>8강 2</t>
    <phoneticPr fontId="1" type="noConversion"/>
  </si>
  <si>
    <t>8강 3</t>
    <phoneticPr fontId="1" type="noConversion"/>
  </si>
  <si>
    <t>8강 4</t>
    <phoneticPr fontId="1" type="noConversion"/>
  </si>
  <si>
    <t>8강 5</t>
    <phoneticPr fontId="1" type="noConversion"/>
  </si>
  <si>
    <t>4강 1</t>
    <phoneticPr fontId="1" type="noConversion"/>
  </si>
  <si>
    <t>4강 2</t>
    <phoneticPr fontId="1" type="noConversion"/>
  </si>
  <si>
    <t>4강 3</t>
    <phoneticPr fontId="1" type="noConversion"/>
  </si>
  <si>
    <t>4강 4</t>
    <phoneticPr fontId="1" type="noConversion"/>
  </si>
  <si>
    <t>4강 5</t>
    <phoneticPr fontId="1" type="noConversion"/>
  </si>
  <si>
    <t>34위 1</t>
    <phoneticPr fontId="1" type="noConversion"/>
  </si>
  <si>
    <t>34위 2</t>
    <phoneticPr fontId="1" type="noConversion"/>
  </si>
  <si>
    <t>34위 3</t>
    <phoneticPr fontId="1" type="noConversion"/>
  </si>
  <si>
    <t>총 경기시간</t>
    <phoneticPr fontId="1" type="noConversion"/>
  </si>
  <si>
    <t>분당kda</t>
    <phoneticPr fontId="1" type="noConversion"/>
  </si>
  <si>
    <t>kda</t>
    <phoneticPr fontId="1" type="noConversion"/>
  </si>
  <si>
    <t>순위</t>
    <phoneticPr fontId="1" type="noConversion"/>
  </si>
  <si>
    <t>폰</t>
    <phoneticPr fontId="1" type="noConversion"/>
  </si>
  <si>
    <t>이지훈</t>
    <phoneticPr fontId="1" type="noConversion"/>
  </si>
  <si>
    <t>다데</t>
    <phoneticPr fontId="1" type="noConversion"/>
  </si>
  <si>
    <t>루키</t>
    <phoneticPr fontId="1" type="noConversion"/>
  </si>
  <si>
    <t>댄디</t>
    <phoneticPr fontId="1" type="noConversion"/>
  </si>
  <si>
    <t>호로</t>
    <phoneticPr fontId="1" type="noConversion"/>
  </si>
  <si>
    <t>스피릿</t>
    <phoneticPr fontId="1" type="noConversion"/>
  </si>
  <si>
    <t>카카오</t>
    <phoneticPr fontId="1" type="noConversion"/>
  </si>
  <si>
    <t>루퍼</t>
    <phoneticPr fontId="1" type="noConversion"/>
  </si>
  <si>
    <t>마린</t>
    <phoneticPr fontId="1" type="noConversion"/>
  </si>
  <si>
    <t>에이콘</t>
    <phoneticPr fontId="1" type="noConversion"/>
  </si>
  <si>
    <t>썸데이</t>
    <phoneticPr fontId="1" type="noConversion"/>
  </si>
  <si>
    <t>임프</t>
    <phoneticPr fontId="1" type="noConversion"/>
  </si>
  <si>
    <t>뱅</t>
    <phoneticPr fontId="1" type="noConversion"/>
  </si>
  <si>
    <t>데프트</t>
    <phoneticPr fontId="1" type="noConversion"/>
  </si>
  <si>
    <t>애로우</t>
    <phoneticPr fontId="1" type="noConversion"/>
  </si>
  <si>
    <t>마타</t>
    <phoneticPr fontId="1" type="noConversion"/>
  </si>
  <si>
    <t>울프</t>
    <phoneticPr fontId="1" type="noConversion"/>
  </si>
  <si>
    <t>하트</t>
    <phoneticPr fontId="1" type="noConversion"/>
  </si>
  <si>
    <t>하차니</t>
    <phoneticPr fontId="1" type="noConversion"/>
  </si>
  <si>
    <t>순위</t>
    <phoneticPr fontId="1" type="noConversion"/>
  </si>
  <si>
    <t>선수명</t>
    <phoneticPr fontId="1" type="noConversion"/>
  </si>
  <si>
    <t>팀명</t>
    <phoneticPr fontId="1" type="noConversion"/>
  </si>
  <si>
    <t>경기수</t>
    <phoneticPr fontId="1" type="noConversion"/>
  </si>
  <si>
    <t>TK</t>
    <phoneticPr fontId="1" type="noConversion"/>
  </si>
  <si>
    <t>TD</t>
    <phoneticPr fontId="1" type="noConversion"/>
  </si>
  <si>
    <t>TA</t>
    <phoneticPr fontId="1" type="noConversion"/>
  </si>
  <si>
    <t>KDA</t>
    <phoneticPr fontId="1" type="noConversion"/>
  </si>
  <si>
    <t>kt</t>
    <phoneticPr fontId="1" type="noConversion"/>
  </si>
  <si>
    <t>mid</t>
    <phoneticPr fontId="1" type="noConversion"/>
  </si>
  <si>
    <t>jungle</t>
    <phoneticPr fontId="1" type="noConversion"/>
  </si>
  <si>
    <t>top</t>
    <phoneticPr fontId="1" type="noConversion"/>
  </si>
  <si>
    <t>ad</t>
    <phoneticPr fontId="1" type="noConversion"/>
  </si>
  <si>
    <t>sup</t>
    <phoneticPr fontId="1" type="noConversion"/>
  </si>
  <si>
    <t>삼성</t>
    <phoneticPr fontId="1" type="noConversion"/>
  </si>
  <si>
    <t>결승전 k</t>
    <phoneticPr fontId="1" type="noConversion"/>
  </si>
  <si>
    <t>d</t>
    <phoneticPr fontId="1" type="noConversion"/>
  </si>
  <si>
    <t>a</t>
    <phoneticPr fontId="1" type="noConversion"/>
  </si>
  <si>
    <t xml:space="preserve">결승x k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</si>
</sst>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9"/>
      <color rgb="FF646D79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A111A"/>
      </left>
      <right/>
      <top style="medium">
        <color rgb="FF0E1825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5" borderId="1" xfId="0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1"/>
  <sheetViews>
    <sheetView topLeftCell="I1" workbookViewId="0">
      <selection activeCell="N7" sqref="N7:N11"/>
    </sheetView>
  </sheetViews>
  <sheetFormatPr defaultRowHeight="16.5"/>
  <sheetData>
    <row r="2" spans="2:14">
      <c r="B2" s="4" t="s">
        <v>17</v>
      </c>
      <c r="C2" s="4" t="s">
        <v>0</v>
      </c>
      <c r="D2" s="4" t="s">
        <v>18</v>
      </c>
      <c r="E2" s="10" t="s">
        <v>19</v>
      </c>
      <c r="F2" s="1"/>
      <c r="I2" s="4" t="s">
        <v>17</v>
      </c>
      <c r="J2" s="4" t="s">
        <v>0</v>
      </c>
    </row>
    <row r="3" spans="2:14">
      <c r="B3" s="2"/>
      <c r="C3" s="8" t="s">
        <v>9</v>
      </c>
      <c r="D3" s="15"/>
      <c r="E3" s="1" t="s">
        <v>31</v>
      </c>
      <c r="F3" s="1"/>
      <c r="J3" s="8" t="s">
        <v>56</v>
      </c>
    </row>
    <row r="4" spans="2:14">
      <c r="B4" s="14" t="s">
        <v>10</v>
      </c>
      <c r="C4" s="14">
        <v>28</v>
      </c>
      <c r="D4" s="15"/>
      <c r="E4" s="1"/>
      <c r="F4" s="1"/>
      <c r="I4" s="14" t="s">
        <v>10</v>
      </c>
      <c r="J4" s="14">
        <f>SUMIF($B$1:$B$250,$I4,$C$1:$C$250)</f>
        <v>461</v>
      </c>
      <c r="K4" s="15"/>
      <c r="L4" s="1"/>
    </row>
    <row r="5" spans="2:14">
      <c r="B5" s="14" t="s">
        <v>11</v>
      </c>
      <c r="C5" s="14">
        <v>9</v>
      </c>
      <c r="F5" s="12"/>
      <c r="I5" s="14" t="s">
        <v>11</v>
      </c>
      <c r="J5" s="14">
        <f>SUMIF($B$1:$B$250,$I5,$C$1:$C$250)</f>
        <v>271</v>
      </c>
    </row>
    <row r="6" spans="2:14">
      <c r="B6" s="2"/>
      <c r="C6" s="5" t="s">
        <v>6</v>
      </c>
      <c r="D6" s="6" t="s">
        <v>7</v>
      </c>
      <c r="E6" s="7" t="s">
        <v>8</v>
      </c>
      <c r="F6" s="13"/>
      <c r="I6" s="2"/>
      <c r="J6" s="5" t="s">
        <v>6</v>
      </c>
      <c r="K6" s="6" t="s">
        <v>7</v>
      </c>
      <c r="L6" s="7" t="s">
        <v>8</v>
      </c>
      <c r="M6" s="3" t="s">
        <v>58</v>
      </c>
      <c r="N6" s="17" t="s">
        <v>57</v>
      </c>
    </row>
    <row r="7" spans="2:14">
      <c r="B7" s="9" t="s">
        <v>12</v>
      </c>
      <c r="C7" s="5">
        <v>2</v>
      </c>
      <c r="D7" s="11">
        <v>1</v>
      </c>
      <c r="E7" s="7">
        <v>14</v>
      </c>
      <c r="F7" s="13"/>
      <c r="I7" s="9" t="s">
        <v>12</v>
      </c>
      <c r="J7" s="5">
        <f>SUMIF($B$1:$B$250,$I7,$C$1:$C$250)</f>
        <v>36</v>
      </c>
      <c r="K7" s="11">
        <f>SUMIF($B$1:$B$250,$I7,$D$1:$D$250)</f>
        <v>17</v>
      </c>
      <c r="L7" s="7">
        <f>SUMIF($B$1:$B$250,$I7,$E$1:$E$250)</f>
        <v>74</v>
      </c>
      <c r="M7" s="3">
        <f>(J7+L7)/K7</f>
        <v>6.4705882352941178</v>
      </c>
      <c r="N7" s="17">
        <f>M7/($J$4+$J$5/60)</f>
        <v>1.3899799295322297E-2</v>
      </c>
    </row>
    <row r="8" spans="2:14">
      <c r="B8" s="9" t="s">
        <v>13</v>
      </c>
      <c r="C8" s="5">
        <v>3</v>
      </c>
      <c r="D8" s="11">
        <v>3</v>
      </c>
      <c r="E8" s="7">
        <v>8</v>
      </c>
      <c r="F8" s="13"/>
      <c r="I8" s="9" t="s">
        <v>13</v>
      </c>
      <c r="J8" s="5">
        <f t="shared" ref="J8:J11" si="0">SUMIF($B$1:$B$250,$I8,$C$1:$C$250)</f>
        <v>17</v>
      </c>
      <c r="K8" s="11">
        <f t="shared" ref="K8:K11" si="1">SUMIF($B$1:$B$250,$I8,$D$1:$D$250)</f>
        <v>21</v>
      </c>
      <c r="L8" s="7">
        <f t="shared" ref="L8:L11" si="2">SUMIF($B$1:$B$250,$I8,$E$1:$E$250)</f>
        <v>76</v>
      </c>
      <c r="M8" s="3">
        <f t="shared" ref="M8:M11" si="3">(J8+L8)/K8</f>
        <v>4.4285714285714288</v>
      </c>
      <c r="N8" s="17">
        <f t="shared" ref="N8:N11" si="4">M8/($J$4+$J$5/60)</f>
        <v>9.5132392579673382E-3</v>
      </c>
    </row>
    <row r="9" spans="2:14">
      <c r="B9" s="9" t="s">
        <v>14</v>
      </c>
      <c r="C9" s="5">
        <v>7</v>
      </c>
      <c r="D9" s="11">
        <v>0</v>
      </c>
      <c r="E9" s="7">
        <v>8</v>
      </c>
      <c r="F9" s="13"/>
      <c r="I9" s="9" t="s">
        <v>14</v>
      </c>
      <c r="J9" s="5">
        <f t="shared" si="0"/>
        <v>38</v>
      </c>
      <c r="K9" s="11">
        <f t="shared" si="1"/>
        <v>19</v>
      </c>
      <c r="L9" s="7">
        <f t="shared" si="2"/>
        <v>48</v>
      </c>
      <c r="M9" s="3">
        <f t="shared" si="3"/>
        <v>4.5263157894736841</v>
      </c>
      <c r="N9" s="17">
        <f t="shared" si="4"/>
        <v>9.7232088850532049E-3</v>
      </c>
    </row>
    <row r="10" spans="2:14">
      <c r="B10" s="9" t="s">
        <v>15</v>
      </c>
      <c r="C10" s="5">
        <v>10</v>
      </c>
      <c r="D10" s="11">
        <v>1</v>
      </c>
      <c r="E10" s="7">
        <v>4</v>
      </c>
      <c r="F10" s="13"/>
      <c r="I10" s="9" t="s">
        <v>15</v>
      </c>
      <c r="J10" s="5">
        <f t="shared" si="0"/>
        <v>50</v>
      </c>
      <c r="K10" s="11">
        <f t="shared" si="1"/>
        <v>14</v>
      </c>
      <c r="L10" s="7">
        <f t="shared" si="2"/>
        <v>54</v>
      </c>
      <c r="M10" s="3">
        <f t="shared" si="3"/>
        <v>7.4285714285714288</v>
      </c>
      <c r="N10" s="17">
        <f t="shared" si="4"/>
        <v>1.5957691658525858E-2</v>
      </c>
    </row>
    <row r="11" spans="2:14">
      <c r="B11" s="9" t="s">
        <v>16</v>
      </c>
      <c r="C11" s="5">
        <v>0</v>
      </c>
      <c r="D11" s="11">
        <v>2</v>
      </c>
      <c r="E11" s="7">
        <v>16</v>
      </c>
      <c r="I11" s="9" t="s">
        <v>16</v>
      </c>
      <c r="J11" s="5">
        <f t="shared" si="0"/>
        <v>9</v>
      </c>
      <c r="K11" s="11">
        <f t="shared" si="1"/>
        <v>25</v>
      </c>
      <c r="L11" s="7">
        <f t="shared" si="2"/>
        <v>104</v>
      </c>
      <c r="M11" s="3">
        <f t="shared" si="3"/>
        <v>4.5199999999999996</v>
      </c>
      <c r="N11" s="17">
        <f t="shared" si="4"/>
        <v>9.7096416168415012E-3</v>
      </c>
    </row>
    <row r="14" spans="2:14">
      <c r="B14" s="4" t="s">
        <v>17</v>
      </c>
      <c r="C14" s="4" t="s">
        <v>0</v>
      </c>
      <c r="D14" s="4" t="s">
        <v>18</v>
      </c>
      <c r="E14" s="10" t="s">
        <v>20</v>
      </c>
      <c r="F14" s="1"/>
    </row>
    <row r="15" spans="2:14">
      <c r="B15" s="2"/>
      <c r="C15" s="8" t="s">
        <v>9</v>
      </c>
      <c r="D15" s="15"/>
      <c r="E15" s="1" t="s">
        <v>31</v>
      </c>
      <c r="F15" s="1"/>
    </row>
    <row r="16" spans="2:14">
      <c r="B16" s="14" t="s">
        <v>10</v>
      </c>
      <c r="C16" s="14">
        <v>35</v>
      </c>
      <c r="D16" s="15"/>
      <c r="E16" s="1"/>
      <c r="F16" s="1"/>
    </row>
    <row r="17" spans="2:6">
      <c r="B17" s="14" t="s">
        <v>11</v>
      </c>
      <c r="C17" s="14">
        <v>0</v>
      </c>
      <c r="F17" s="12"/>
    </row>
    <row r="18" spans="2:6">
      <c r="B18" s="2"/>
      <c r="C18" s="5" t="s">
        <v>6</v>
      </c>
      <c r="D18" s="6" t="s">
        <v>7</v>
      </c>
      <c r="E18" s="7" t="s">
        <v>8</v>
      </c>
      <c r="F18" s="13"/>
    </row>
    <row r="19" spans="2:6">
      <c r="B19" s="9" t="s">
        <v>12</v>
      </c>
      <c r="C19" s="5">
        <v>4</v>
      </c>
      <c r="D19" s="11">
        <v>1</v>
      </c>
      <c r="E19" s="7">
        <v>7</v>
      </c>
      <c r="F19" s="13"/>
    </row>
    <row r="20" spans="2:6">
      <c r="B20" s="9" t="s">
        <v>13</v>
      </c>
      <c r="C20" s="5">
        <v>1</v>
      </c>
      <c r="D20" s="11">
        <v>0</v>
      </c>
      <c r="E20" s="7">
        <v>8</v>
      </c>
      <c r="F20" s="13"/>
    </row>
    <row r="21" spans="2:6">
      <c r="B21" s="9" t="s">
        <v>14</v>
      </c>
      <c r="C21" s="5">
        <v>3</v>
      </c>
      <c r="D21" s="11">
        <v>0</v>
      </c>
      <c r="E21" s="7">
        <v>2</v>
      </c>
      <c r="F21" s="13"/>
    </row>
    <row r="22" spans="2:6">
      <c r="B22" s="9" t="s">
        <v>15</v>
      </c>
      <c r="C22" s="5">
        <v>4</v>
      </c>
      <c r="D22" s="11">
        <v>0</v>
      </c>
      <c r="E22" s="7">
        <v>5</v>
      </c>
      <c r="F22" s="13"/>
    </row>
    <row r="23" spans="2:6">
      <c r="B23" s="9" t="s">
        <v>16</v>
      </c>
      <c r="C23" s="5">
        <v>3</v>
      </c>
      <c r="D23" s="11">
        <v>1</v>
      </c>
      <c r="E23" s="7">
        <v>10</v>
      </c>
    </row>
    <row r="26" spans="2:6">
      <c r="B26" s="4" t="s">
        <v>17</v>
      </c>
      <c r="C26" s="4" t="s">
        <v>0</v>
      </c>
      <c r="D26" s="4" t="s">
        <v>18</v>
      </c>
      <c r="E26" s="10" t="s">
        <v>19</v>
      </c>
    </row>
    <row r="27" spans="2:6">
      <c r="B27" s="2"/>
      <c r="C27" s="8" t="s">
        <v>9</v>
      </c>
      <c r="D27" s="15"/>
      <c r="E27" s="1" t="s">
        <v>30</v>
      </c>
    </row>
    <row r="28" spans="2:6">
      <c r="B28" s="14" t="s">
        <v>10</v>
      </c>
      <c r="C28" s="14">
        <v>46</v>
      </c>
      <c r="D28" s="15"/>
      <c r="E28" s="1"/>
    </row>
    <row r="29" spans="2:6">
      <c r="B29" s="14" t="s">
        <v>11</v>
      </c>
      <c r="C29" s="14">
        <v>46</v>
      </c>
    </row>
    <row r="30" spans="2:6">
      <c r="B30" s="2"/>
      <c r="C30" s="5" t="s">
        <v>6</v>
      </c>
      <c r="D30" s="6" t="s">
        <v>7</v>
      </c>
      <c r="E30" s="7" t="s">
        <v>8</v>
      </c>
    </row>
    <row r="31" spans="2:6">
      <c r="B31" s="9" t="s">
        <v>12</v>
      </c>
      <c r="C31" s="5">
        <v>0</v>
      </c>
      <c r="D31" s="11">
        <v>1</v>
      </c>
      <c r="E31" s="7">
        <v>3</v>
      </c>
    </row>
    <row r="32" spans="2:6">
      <c r="B32" s="9" t="s">
        <v>13</v>
      </c>
      <c r="C32" s="5">
        <v>1</v>
      </c>
      <c r="D32" s="11">
        <v>3</v>
      </c>
      <c r="E32" s="7">
        <v>2</v>
      </c>
    </row>
    <row r="33" spans="2:5">
      <c r="B33" s="9" t="s">
        <v>14</v>
      </c>
      <c r="C33" s="5">
        <v>2</v>
      </c>
      <c r="D33" s="11">
        <v>8</v>
      </c>
      <c r="E33" s="7">
        <v>2</v>
      </c>
    </row>
    <row r="34" spans="2:5">
      <c r="B34" s="9" t="s">
        <v>15</v>
      </c>
      <c r="C34" s="5">
        <v>4</v>
      </c>
      <c r="D34" s="11">
        <v>2</v>
      </c>
      <c r="E34" s="7">
        <v>1</v>
      </c>
    </row>
    <row r="35" spans="2:5">
      <c r="B35" s="9" t="s">
        <v>16</v>
      </c>
      <c r="C35" s="5">
        <v>0</v>
      </c>
      <c r="D35" s="11">
        <v>3</v>
      </c>
      <c r="E35" s="7">
        <v>3</v>
      </c>
    </row>
    <row r="38" spans="2:5">
      <c r="B38" s="4" t="s">
        <v>17</v>
      </c>
      <c r="C38" s="4" t="s">
        <v>0</v>
      </c>
      <c r="D38" s="4" t="s">
        <v>18</v>
      </c>
      <c r="E38" s="10" t="s">
        <v>20</v>
      </c>
    </row>
    <row r="39" spans="2:5">
      <c r="B39" s="2"/>
      <c r="C39" s="8" t="s">
        <v>9</v>
      </c>
      <c r="D39" s="15"/>
      <c r="E39" s="1" t="s">
        <v>30</v>
      </c>
    </row>
    <row r="40" spans="2:5">
      <c r="B40" s="14" t="s">
        <v>10</v>
      </c>
      <c r="C40" s="14">
        <v>44</v>
      </c>
      <c r="D40" s="15"/>
      <c r="E40" s="1"/>
    </row>
    <row r="41" spans="2:5">
      <c r="B41" s="14" t="s">
        <v>11</v>
      </c>
      <c r="C41" s="14">
        <v>12</v>
      </c>
    </row>
    <row r="42" spans="2:5">
      <c r="B42" s="2"/>
      <c r="C42" s="5" t="s">
        <v>6</v>
      </c>
      <c r="D42" s="6" t="s">
        <v>7</v>
      </c>
      <c r="E42" s="7" t="s">
        <v>8</v>
      </c>
    </row>
    <row r="43" spans="2:5">
      <c r="B43" s="9" t="s">
        <v>12</v>
      </c>
      <c r="C43" s="5">
        <v>4</v>
      </c>
      <c r="D43" s="11">
        <v>2</v>
      </c>
      <c r="E43" s="7">
        <v>9</v>
      </c>
    </row>
    <row r="44" spans="2:5">
      <c r="B44" s="9" t="s">
        <v>13</v>
      </c>
      <c r="C44" s="5">
        <v>2</v>
      </c>
      <c r="D44" s="11">
        <v>0</v>
      </c>
      <c r="E44" s="7">
        <v>8</v>
      </c>
    </row>
    <row r="45" spans="2:5">
      <c r="B45" s="9" t="s">
        <v>14</v>
      </c>
      <c r="C45" s="5">
        <v>5</v>
      </c>
      <c r="D45" s="11">
        <v>0</v>
      </c>
      <c r="E45" s="7">
        <v>6</v>
      </c>
    </row>
    <row r="46" spans="2:5">
      <c r="B46" s="9" t="s">
        <v>15</v>
      </c>
      <c r="C46" s="5">
        <v>3</v>
      </c>
      <c r="D46" s="11">
        <v>2</v>
      </c>
      <c r="E46" s="7">
        <v>10</v>
      </c>
    </row>
    <row r="47" spans="2:5">
      <c r="B47" s="9" t="s">
        <v>16</v>
      </c>
      <c r="C47" s="5">
        <v>2</v>
      </c>
      <c r="D47" s="11">
        <v>0</v>
      </c>
      <c r="E47" s="7">
        <v>11</v>
      </c>
    </row>
    <row r="50" spans="2:5">
      <c r="B50" s="4" t="s">
        <v>17</v>
      </c>
      <c r="C50" s="4" t="s">
        <v>0</v>
      </c>
      <c r="D50" s="4" t="s">
        <v>18</v>
      </c>
      <c r="E50" s="10" t="s">
        <v>19</v>
      </c>
    </row>
    <row r="51" spans="2:5">
      <c r="B51" s="2"/>
      <c r="C51" s="8" t="s">
        <v>9</v>
      </c>
      <c r="D51" s="15"/>
      <c r="E51" s="1" t="s">
        <v>42</v>
      </c>
    </row>
    <row r="52" spans="2:5">
      <c r="B52" s="14" t="s">
        <v>10</v>
      </c>
      <c r="C52" s="14">
        <v>46</v>
      </c>
      <c r="D52" s="15"/>
      <c r="E52" s="1"/>
    </row>
    <row r="53" spans="2:5">
      <c r="B53" s="14" t="s">
        <v>11</v>
      </c>
      <c r="C53" s="14">
        <v>15</v>
      </c>
    </row>
    <row r="54" spans="2:5">
      <c r="B54" s="2"/>
      <c r="C54" s="5" t="s">
        <v>6</v>
      </c>
      <c r="D54" s="6" t="s">
        <v>7</v>
      </c>
      <c r="E54" s="7" t="s">
        <v>8</v>
      </c>
    </row>
    <row r="55" spans="2:5">
      <c r="B55" s="9" t="s">
        <v>12</v>
      </c>
      <c r="C55" s="5">
        <v>7</v>
      </c>
      <c r="D55" s="11">
        <v>3</v>
      </c>
      <c r="E55" s="7">
        <v>15</v>
      </c>
    </row>
    <row r="56" spans="2:5">
      <c r="B56" s="9" t="s">
        <v>13</v>
      </c>
      <c r="C56" s="5">
        <v>2</v>
      </c>
      <c r="D56" s="11">
        <v>5</v>
      </c>
      <c r="E56" s="7">
        <v>17</v>
      </c>
    </row>
    <row r="57" spans="2:5">
      <c r="B57" s="9" t="s">
        <v>14</v>
      </c>
      <c r="C57" s="5">
        <v>5</v>
      </c>
      <c r="D57" s="11">
        <v>3</v>
      </c>
      <c r="E57" s="7">
        <v>16</v>
      </c>
    </row>
    <row r="58" spans="2:5">
      <c r="B58" s="9" t="s">
        <v>15</v>
      </c>
      <c r="C58" s="5">
        <v>12</v>
      </c>
      <c r="D58" s="11">
        <v>3</v>
      </c>
      <c r="E58" s="7">
        <v>10</v>
      </c>
    </row>
    <row r="59" spans="2:5">
      <c r="B59" s="9" t="s">
        <v>16</v>
      </c>
      <c r="C59" s="5">
        <v>0</v>
      </c>
      <c r="D59" s="11">
        <v>4</v>
      </c>
      <c r="E59" s="7">
        <v>22</v>
      </c>
    </row>
    <row r="62" spans="2:5">
      <c r="B62" s="4" t="s">
        <v>17</v>
      </c>
      <c r="C62" s="4" t="s">
        <v>0</v>
      </c>
      <c r="D62" s="4" t="s">
        <v>18</v>
      </c>
      <c r="E62" s="10" t="s">
        <v>43</v>
      </c>
    </row>
    <row r="63" spans="2:5">
      <c r="B63" s="2"/>
      <c r="C63" s="8" t="s">
        <v>9</v>
      </c>
      <c r="D63" s="15"/>
      <c r="E63" s="1"/>
    </row>
    <row r="64" spans="2:5">
      <c r="B64" s="14" t="s">
        <v>10</v>
      </c>
      <c r="C64" s="14">
        <v>45</v>
      </c>
      <c r="D64" s="15"/>
      <c r="E64" s="1"/>
    </row>
    <row r="65" spans="2:5">
      <c r="B65" s="14" t="s">
        <v>11</v>
      </c>
      <c r="C65" s="14">
        <v>0</v>
      </c>
    </row>
    <row r="66" spans="2:5">
      <c r="B66" s="2"/>
      <c r="C66" s="5" t="s">
        <v>6</v>
      </c>
      <c r="D66" s="6" t="s">
        <v>7</v>
      </c>
      <c r="E66" s="7" t="s">
        <v>8</v>
      </c>
    </row>
    <row r="67" spans="2:5">
      <c r="B67" s="9" t="s">
        <v>12</v>
      </c>
      <c r="C67" s="5">
        <v>2</v>
      </c>
      <c r="D67" s="11">
        <v>1</v>
      </c>
      <c r="E67" s="7">
        <v>9</v>
      </c>
    </row>
    <row r="68" spans="2:5">
      <c r="B68" s="9" t="s">
        <v>13</v>
      </c>
      <c r="C68" s="5">
        <v>2</v>
      </c>
      <c r="D68" s="11">
        <v>1</v>
      </c>
      <c r="E68" s="7">
        <v>8</v>
      </c>
    </row>
    <row r="69" spans="2:5">
      <c r="B69" s="9" t="s">
        <v>14</v>
      </c>
      <c r="C69" s="5">
        <v>8</v>
      </c>
      <c r="D69" s="11">
        <v>1</v>
      </c>
      <c r="E69" s="7">
        <v>2</v>
      </c>
    </row>
    <row r="70" spans="2:5">
      <c r="B70" s="9" t="s">
        <v>15</v>
      </c>
      <c r="C70" s="5">
        <v>6</v>
      </c>
      <c r="D70" s="11">
        <v>1</v>
      </c>
      <c r="E70" s="7">
        <v>8</v>
      </c>
    </row>
    <row r="71" spans="2:5">
      <c r="B71" s="9" t="s">
        <v>16</v>
      </c>
      <c r="C71" s="5">
        <v>0</v>
      </c>
      <c r="D71" s="11">
        <v>3</v>
      </c>
      <c r="E71" s="7">
        <v>13</v>
      </c>
    </row>
    <row r="74" spans="2:5">
      <c r="B74" s="4" t="s">
        <v>17</v>
      </c>
      <c r="C74" s="4" t="s">
        <v>0</v>
      </c>
      <c r="D74" s="4" t="s">
        <v>18</v>
      </c>
      <c r="E74" s="10" t="s">
        <v>44</v>
      </c>
    </row>
    <row r="75" spans="2:5">
      <c r="B75" s="2"/>
      <c r="C75" s="8" t="s">
        <v>9</v>
      </c>
      <c r="D75" s="15"/>
      <c r="E75" s="1"/>
    </row>
    <row r="76" spans="2:5">
      <c r="B76" s="14" t="s">
        <v>10</v>
      </c>
      <c r="C76" s="14">
        <v>35</v>
      </c>
      <c r="D76" s="15"/>
      <c r="E76" s="1"/>
    </row>
    <row r="77" spans="2:5">
      <c r="B77" s="14" t="s">
        <v>11</v>
      </c>
      <c r="C77" s="14">
        <v>47</v>
      </c>
    </row>
    <row r="78" spans="2:5">
      <c r="B78" s="2"/>
      <c r="C78" s="5" t="s">
        <v>6</v>
      </c>
      <c r="D78" s="6" t="s">
        <v>7</v>
      </c>
      <c r="E78" s="7" t="s">
        <v>8</v>
      </c>
    </row>
    <row r="79" spans="2:5">
      <c r="B79" s="9" t="s">
        <v>12</v>
      </c>
      <c r="C79" s="5">
        <v>0</v>
      </c>
      <c r="D79" s="11">
        <v>1</v>
      </c>
      <c r="E79" s="7">
        <v>1</v>
      </c>
    </row>
    <row r="80" spans="2:5">
      <c r="B80" s="9" t="s">
        <v>13</v>
      </c>
      <c r="C80" s="5">
        <v>1</v>
      </c>
      <c r="D80" s="11">
        <v>3</v>
      </c>
      <c r="E80" s="7">
        <v>0</v>
      </c>
    </row>
    <row r="81" spans="2:5">
      <c r="B81" s="9" t="s">
        <v>14</v>
      </c>
      <c r="C81" s="5">
        <v>0</v>
      </c>
      <c r="D81" s="11">
        <v>2</v>
      </c>
      <c r="E81" s="7">
        <v>0</v>
      </c>
    </row>
    <row r="82" spans="2:5">
      <c r="B82" s="9" t="s">
        <v>15</v>
      </c>
      <c r="C82" s="5">
        <v>0</v>
      </c>
      <c r="D82" s="11">
        <v>2</v>
      </c>
      <c r="E82" s="7">
        <v>0</v>
      </c>
    </row>
    <row r="83" spans="2:5">
      <c r="B83" s="9" t="s">
        <v>16</v>
      </c>
      <c r="C83" s="5">
        <v>0</v>
      </c>
      <c r="D83" s="11">
        <v>2</v>
      </c>
      <c r="E83" s="7">
        <v>1</v>
      </c>
    </row>
    <row r="86" spans="2:5">
      <c r="B86" s="4" t="s">
        <v>17</v>
      </c>
      <c r="C86" s="4" t="s">
        <v>0</v>
      </c>
      <c r="D86" s="4" t="s">
        <v>18</v>
      </c>
      <c r="E86" s="10" t="s">
        <v>45</v>
      </c>
    </row>
    <row r="87" spans="2:5">
      <c r="B87" s="2"/>
      <c r="C87" s="8" t="s">
        <v>9</v>
      </c>
      <c r="D87" s="15"/>
      <c r="E87" s="1"/>
    </row>
    <row r="88" spans="2:5">
      <c r="B88" s="14" t="s">
        <v>10</v>
      </c>
      <c r="C88" s="14">
        <v>39</v>
      </c>
      <c r="D88" s="15"/>
      <c r="E88" s="1"/>
    </row>
    <row r="89" spans="2:5">
      <c r="B89" s="14" t="s">
        <v>11</v>
      </c>
      <c r="C89" s="14">
        <v>54</v>
      </c>
    </row>
    <row r="90" spans="2:5">
      <c r="B90" s="2"/>
      <c r="C90" s="5" t="s">
        <v>6</v>
      </c>
      <c r="D90" s="6" t="s">
        <v>7</v>
      </c>
      <c r="E90" s="7" t="s">
        <v>8</v>
      </c>
    </row>
    <row r="91" spans="2:5">
      <c r="B91" s="9" t="s">
        <v>12</v>
      </c>
      <c r="C91" s="5">
        <v>4</v>
      </c>
      <c r="D91" s="11">
        <v>3</v>
      </c>
      <c r="E91" s="7">
        <v>0</v>
      </c>
    </row>
    <row r="92" spans="2:5">
      <c r="B92" s="9" t="s">
        <v>13</v>
      </c>
      <c r="C92" s="5">
        <v>0</v>
      </c>
      <c r="D92" s="11">
        <v>3</v>
      </c>
      <c r="E92" s="7">
        <v>5</v>
      </c>
    </row>
    <row r="93" spans="2:5">
      <c r="B93" s="9" t="s">
        <v>14</v>
      </c>
      <c r="C93" s="5">
        <v>0</v>
      </c>
      <c r="D93" s="11">
        <v>1</v>
      </c>
      <c r="E93" s="7">
        <v>1</v>
      </c>
    </row>
    <row r="94" spans="2:5">
      <c r="B94" s="9" t="s">
        <v>15</v>
      </c>
      <c r="C94" s="5">
        <v>2</v>
      </c>
      <c r="D94" s="11">
        <v>2</v>
      </c>
      <c r="E94" s="7">
        <v>2</v>
      </c>
    </row>
    <row r="95" spans="2:5">
      <c r="B95" s="9" t="s">
        <v>16</v>
      </c>
      <c r="C95" s="5">
        <v>2</v>
      </c>
      <c r="D95" s="11">
        <v>3</v>
      </c>
      <c r="E95" s="7">
        <v>4</v>
      </c>
    </row>
    <row r="98" spans="2:5">
      <c r="B98" s="4" t="s">
        <v>17</v>
      </c>
      <c r="C98" s="4" t="s">
        <v>0</v>
      </c>
      <c r="D98" s="4" t="s">
        <v>18</v>
      </c>
      <c r="E98" s="10" t="s">
        <v>46</v>
      </c>
    </row>
    <row r="99" spans="2:5">
      <c r="B99" s="2"/>
      <c r="C99" s="8" t="s">
        <v>9</v>
      </c>
      <c r="D99" s="15"/>
      <c r="E99" s="1"/>
    </row>
    <row r="100" spans="2:5">
      <c r="B100" s="14" t="s">
        <v>10</v>
      </c>
      <c r="C100" s="14">
        <v>47</v>
      </c>
      <c r="D100" s="15"/>
      <c r="E100" s="1"/>
    </row>
    <row r="101" spans="2:5">
      <c r="B101" s="14" t="s">
        <v>11</v>
      </c>
      <c r="C101" s="14">
        <v>32</v>
      </c>
    </row>
    <row r="102" spans="2:5">
      <c r="B102" s="2"/>
      <c r="C102" s="5" t="s">
        <v>6</v>
      </c>
      <c r="D102" s="6" t="s">
        <v>7</v>
      </c>
      <c r="E102" s="7" t="s">
        <v>8</v>
      </c>
    </row>
    <row r="103" spans="2:5">
      <c r="B103" s="9" t="s">
        <v>12</v>
      </c>
      <c r="C103" s="5">
        <v>2</v>
      </c>
      <c r="D103" s="11">
        <v>0</v>
      </c>
      <c r="E103" s="7">
        <v>3</v>
      </c>
    </row>
    <row r="104" spans="2:5">
      <c r="B104" s="9" t="s">
        <v>13</v>
      </c>
      <c r="C104" s="5">
        <v>2</v>
      </c>
      <c r="D104" s="11">
        <v>0</v>
      </c>
      <c r="E104" s="7">
        <v>3</v>
      </c>
    </row>
    <row r="105" spans="2:5">
      <c r="B105" s="9" t="s">
        <v>14</v>
      </c>
      <c r="C105" s="5">
        <v>1</v>
      </c>
      <c r="D105" s="11">
        <v>0</v>
      </c>
      <c r="E105" s="7">
        <v>2</v>
      </c>
    </row>
    <row r="106" spans="2:5">
      <c r="B106" s="9" t="s">
        <v>15</v>
      </c>
      <c r="C106" s="5">
        <v>2</v>
      </c>
      <c r="D106" s="11">
        <v>0</v>
      </c>
      <c r="E106" s="7">
        <v>3</v>
      </c>
    </row>
    <row r="107" spans="2:5">
      <c r="B107" s="9" t="s">
        <v>16</v>
      </c>
      <c r="C107" s="5">
        <v>0</v>
      </c>
      <c r="D107" s="11">
        <v>2</v>
      </c>
      <c r="E107" s="7">
        <v>6</v>
      </c>
    </row>
    <row r="110" spans="2:5">
      <c r="B110" s="4" t="s">
        <v>17</v>
      </c>
      <c r="C110" s="4" t="s">
        <v>0</v>
      </c>
      <c r="D110" s="4" t="s">
        <v>18</v>
      </c>
      <c r="E110" s="10" t="s">
        <v>47</v>
      </c>
    </row>
    <row r="111" spans="2:5">
      <c r="B111" s="2"/>
      <c r="C111" s="8" t="s">
        <v>9</v>
      </c>
      <c r="D111" s="15"/>
      <c r="E111" s="1"/>
    </row>
    <row r="112" spans="2:5">
      <c r="B112" s="14" t="s">
        <v>10</v>
      </c>
      <c r="C112" s="14">
        <v>59</v>
      </c>
      <c r="D112" s="15"/>
      <c r="E112" s="1"/>
    </row>
    <row r="113" spans="2:5">
      <c r="B113" s="14" t="s">
        <v>11</v>
      </c>
      <c r="C113" s="14">
        <v>7</v>
      </c>
    </row>
    <row r="114" spans="2:5">
      <c r="B114" s="2"/>
      <c r="C114" s="5" t="s">
        <v>6</v>
      </c>
      <c r="D114" s="6" t="s">
        <v>7</v>
      </c>
      <c r="E114" s="7" t="s">
        <v>8</v>
      </c>
    </row>
    <row r="115" spans="2:5">
      <c r="B115" s="9" t="s">
        <v>12</v>
      </c>
      <c r="C115" s="5">
        <v>7</v>
      </c>
      <c r="D115" s="11">
        <v>3</v>
      </c>
      <c r="E115" s="7">
        <v>8</v>
      </c>
    </row>
    <row r="116" spans="2:5">
      <c r="B116" s="9" t="s">
        <v>13</v>
      </c>
      <c r="C116" s="5">
        <v>3</v>
      </c>
      <c r="D116" s="11">
        <v>2</v>
      </c>
      <c r="E116" s="7">
        <v>11</v>
      </c>
    </row>
    <row r="117" spans="2:5">
      <c r="B117" s="9" t="s">
        <v>14</v>
      </c>
      <c r="C117" s="5">
        <v>5</v>
      </c>
      <c r="D117" s="11">
        <v>3</v>
      </c>
      <c r="E117" s="7">
        <v>3</v>
      </c>
    </row>
    <row r="118" spans="2:5">
      <c r="B118" s="9" t="s">
        <v>15</v>
      </c>
      <c r="C118" s="5">
        <v>3</v>
      </c>
      <c r="D118" s="11">
        <v>0</v>
      </c>
      <c r="E118" s="7">
        <v>8</v>
      </c>
    </row>
    <row r="119" spans="2:5">
      <c r="B119" s="9" t="s">
        <v>16</v>
      </c>
      <c r="C119" s="5">
        <v>1</v>
      </c>
      <c r="D119" s="11">
        <v>3</v>
      </c>
      <c r="E119" s="7">
        <v>12</v>
      </c>
    </row>
    <row r="122" spans="2:5">
      <c r="B122" s="4" t="s">
        <v>17</v>
      </c>
      <c r="C122" s="4" t="s">
        <v>0</v>
      </c>
      <c r="D122" s="4" t="s">
        <v>18</v>
      </c>
      <c r="E122" s="10" t="s">
        <v>20</v>
      </c>
    </row>
    <row r="123" spans="2:5">
      <c r="B123" s="2"/>
      <c r="C123" s="8" t="s">
        <v>9</v>
      </c>
      <c r="D123" s="15"/>
      <c r="E123" s="1" t="s">
        <v>42</v>
      </c>
    </row>
    <row r="124" spans="2:5">
      <c r="B124" s="14" t="s">
        <v>10</v>
      </c>
      <c r="C124" s="14">
        <v>37</v>
      </c>
      <c r="D124" s="15"/>
      <c r="E124" s="1"/>
    </row>
    <row r="125" spans="2:5">
      <c r="B125" s="14" t="s">
        <v>11</v>
      </c>
      <c r="C125" s="14">
        <v>49</v>
      </c>
    </row>
    <row r="126" spans="2:5">
      <c r="B126" s="2"/>
      <c r="C126" s="5" t="s">
        <v>6</v>
      </c>
      <c r="D126" s="6" t="s">
        <v>7</v>
      </c>
      <c r="E126" s="7" t="s">
        <v>8</v>
      </c>
    </row>
    <row r="127" spans="2:5">
      <c r="B127" s="9" t="s">
        <v>12</v>
      </c>
      <c r="C127" s="5">
        <v>4</v>
      </c>
      <c r="D127" s="11">
        <v>1</v>
      </c>
      <c r="E127" s="7">
        <v>5</v>
      </c>
    </row>
    <row r="128" spans="2:5">
      <c r="B128" s="9" t="s">
        <v>13</v>
      </c>
      <c r="C128" s="5">
        <v>0</v>
      </c>
      <c r="D128" s="11">
        <v>1</v>
      </c>
      <c r="E128" s="7">
        <v>6</v>
      </c>
    </row>
    <row r="129" spans="2:5">
      <c r="B129" s="9" t="s">
        <v>14</v>
      </c>
      <c r="C129" s="5">
        <v>2</v>
      </c>
      <c r="D129" s="11">
        <v>1</v>
      </c>
      <c r="E129" s="7">
        <v>6</v>
      </c>
    </row>
    <row r="130" spans="2:5">
      <c r="B130" s="9" t="s">
        <v>15</v>
      </c>
      <c r="C130" s="5">
        <v>4</v>
      </c>
      <c r="D130" s="11">
        <v>1</v>
      </c>
      <c r="E130" s="7">
        <v>3</v>
      </c>
    </row>
    <row r="131" spans="2:5">
      <c r="B131" s="9" t="s">
        <v>16</v>
      </c>
      <c r="C131" s="5">
        <v>1</v>
      </c>
      <c r="D131" s="11">
        <v>2</v>
      </c>
      <c r="E131" s="7">
        <v>6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3"/>
  <sheetViews>
    <sheetView topLeftCell="I1" workbookViewId="0">
      <selection activeCell="N8" sqref="N8"/>
    </sheetView>
  </sheetViews>
  <sheetFormatPr defaultRowHeight="16.5"/>
  <sheetData>
    <row r="2" spans="2:14">
      <c r="B2" s="4" t="s">
        <v>17</v>
      </c>
      <c r="C2" s="4" t="s">
        <v>27</v>
      </c>
      <c r="D2" s="4" t="s">
        <v>18</v>
      </c>
      <c r="E2" s="10" t="s">
        <v>28</v>
      </c>
      <c r="F2" s="1"/>
      <c r="I2" s="4" t="s">
        <v>17</v>
      </c>
      <c r="J2" s="4" t="s">
        <v>27</v>
      </c>
    </row>
    <row r="3" spans="2:14">
      <c r="B3" s="2"/>
      <c r="C3" s="8" t="s">
        <v>9</v>
      </c>
      <c r="D3" s="15"/>
      <c r="E3" s="1" t="s">
        <v>34</v>
      </c>
      <c r="F3" s="1"/>
      <c r="J3" s="8" t="s">
        <v>56</v>
      </c>
    </row>
    <row r="4" spans="2:14">
      <c r="B4" s="14" t="s">
        <v>10</v>
      </c>
      <c r="C4" s="14">
        <v>37</v>
      </c>
      <c r="D4" s="15"/>
      <c r="E4" s="1"/>
      <c r="F4" s="1"/>
      <c r="I4" s="14" t="s">
        <v>10</v>
      </c>
      <c r="J4" s="14">
        <f>SUMIF($B$1:$B$250,$I4,$C$1:$C$250)</f>
        <v>561</v>
      </c>
      <c r="K4" s="15"/>
      <c r="L4" s="1"/>
    </row>
    <row r="5" spans="2:14">
      <c r="B5" s="14" t="s">
        <v>11</v>
      </c>
      <c r="C5" s="14">
        <v>12</v>
      </c>
      <c r="F5" s="12"/>
      <c r="I5" s="14" t="s">
        <v>11</v>
      </c>
      <c r="J5" s="14">
        <f>SUMIF($B$1:$B$250,$I5,$C$1:$C$250)</f>
        <v>524</v>
      </c>
    </row>
    <row r="6" spans="2:14">
      <c r="B6" s="2"/>
      <c r="C6" s="5" t="s">
        <v>6</v>
      </c>
      <c r="D6" s="6" t="s">
        <v>7</v>
      </c>
      <c r="E6" s="7" t="s">
        <v>8</v>
      </c>
      <c r="F6" s="13"/>
      <c r="I6" s="2"/>
      <c r="J6" s="5" t="s">
        <v>6</v>
      </c>
      <c r="K6" s="6" t="s">
        <v>7</v>
      </c>
      <c r="L6" s="7" t="s">
        <v>8</v>
      </c>
      <c r="M6" s="3" t="s">
        <v>58</v>
      </c>
      <c r="N6" s="17" t="s">
        <v>57</v>
      </c>
    </row>
    <row r="7" spans="2:14">
      <c r="B7" s="9" t="s">
        <v>12</v>
      </c>
      <c r="C7" s="5">
        <v>7</v>
      </c>
      <c r="D7" s="11">
        <v>2</v>
      </c>
      <c r="E7" s="7">
        <v>12</v>
      </c>
      <c r="F7" s="13"/>
      <c r="I7" s="9" t="s">
        <v>12</v>
      </c>
      <c r="J7" s="5">
        <f>SUMIF($B$1:$B$250,$I7,$C$1:$C$250)</f>
        <v>63</v>
      </c>
      <c r="K7" s="11">
        <f>SUMIF($B$1:$B$250,$I7,$D$1:$D$250)</f>
        <v>38</v>
      </c>
      <c r="L7" s="7">
        <f>SUMIF($B$1:$B$250,$I7,$E$1:$E$250)</f>
        <v>143</v>
      </c>
      <c r="M7" s="3">
        <f>(J7+L7)/K7</f>
        <v>5.4210526315789478</v>
      </c>
      <c r="N7" s="17">
        <f>M7/($J$4+$J$5/60)</f>
        <v>9.515070146698364E-3</v>
      </c>
    </row>
    <row r="8" spans="2:14">
      <c r="B8" s="9" t="s">
        <v>13</v>
      </c>
      <c r="C8" s="5">
        <v>1</v>
      </c>
      <c r="D8" s="11">
        <v>3</v>
      </c>
      <c r="E8" s="7">
        <v>11</v>
      </c>
      <c r="F8" s="13"/>
      <c r="I8" s="9" t="s">
        <v>13</v>
      </c>
      <c r="J8" s="5">
        <f t="shared" ref="J8:J11" si="0">SUMIF($B$1:$B$250,$I8,$C$1:$C$250)</f>
        <v>68</v>
      </c>
      <c r="K8" s="11">
        <f t="shared" ref="K8:K11" si="1">SUMIF($B$1:$B$250,$I8,$D$1:$D$250)</f>
        <v>31</v>
      </c>
      <c r="L8" s="7">
        <f t="shared" ref="L8:L11" si="2">SUMIF($B$1:$B$250,$I8,$E$1:$E$250)</f>
        <v>119</v>
      </c>
      <c r="M8" s="3">
        <f t="shared" ref="M8:M11" si="3">(J8+L8)/K8</f>
        <v>6.032258064516129</v>
      </c>
      <c r="N8" s="17">
        <f t="shared" ref="N8:N11" si="4">M8/($J$4+$J$5/60)</f>
        <v>1.0587862270973782E-2</v>
      </c>
    </row>
    <row r="9" spans="2:14">
      <c r="B9" s="9" t="s">
        <v>14</v>
      </c>
      <c r="C9" s="5">
        <v>4</v>
      </c>
      <c r="D9" s="11">
        <v>1</v>
      </c>
      <c r="E9" s="7">
        <v>13</v>
      </c>
      <c r="F9" s="13"/>
      <c r="I9" s="9" t="s">
        <v>14</v>
      </c>
      <c r="J9" s="5">
        <f t="shared" si="0"/>
        <v>51</v>
      </c>
      <c r="K9" s="11">
        <f t="shared" si="1"/>
        <v>29</v>
      </c>
      <c r="L9" s="7">
        <f t="shared" si="2"/>
        <v>120</v>
      </c>
      <c r="M9" s="3">
        <f t="shared" si="3"/>
        <v>5.8965517241379306</v>
      </c>
      <c r="N9" s="17">
        <f t="shared" si="4"/>
        <v>1.0349669536867419E-2</v>
      </c>
    </row>
    <row r="10" spans="2:14">
      <c r="B10" s="9" t="s">
        <v>15</v>
      </c>
      <c r="C10" s="5">
        <v>7</v>
      </c>
      <c r="D10" s="11">
        <v>0</v>
      </c>
      <c r="E10" s="7">
        <v>7</v>
      </c>
      <c r="F10" s="13"/>
      <c r="I10" s="9" t="s">
        <v>15</v>
      </c>
      <c r="J10" s="5">
        <f t="shared" si="0"/>
        <v>93</v>
      </c>
      <c r="K10" s="11">
        <f t="shared" si="1"/>
        <v>45</v>
      </c>
      <c r="L10" s="7">
        <f t="shared" si="2"/>
        <v>111</v>
      </c>
      <c r="M10" s="3">
        <f t="shared" si="3"/>
        <v>4.5333333333333332</v>
      </c>
      <c r="N10" s="17">
        <f t="shared" si="4"/>
        <v>7.9569389187924174E-3</v>
      </c>
    </row>
    <row r="11" spans="2:14">
      <c r="B11" s="9" t="s">
        <v>16</v>
      </c>
      <c r="C11" s="5">
        <v>0</v>
      </c>
      <c r="D11" s="11">
        <v>3</v>
      </c>
      <c r="E11" s="7">
        <v>15</v>
      </c>
      <c r="I11" s="9" t="s">
        <v>16</v>
      </c>
      <c r="J11" s="5">
        <f t="shared" si="0"/>
        <v>15</v>
      </c>
      <c r="K11" s="11">
        <f t="shared" si="1"/>
        <v>40</v>
      </c>
      <c r="L11" s="7">
        <f t="shared" si="2"/>
        <v>199</v>
      </c>
      <c r="M11" s="3">
        <f t="shared" si="3"/>
        <v>5.35</v>
      </c>
      <c r="N11" s="17">
        <f t="shared" si="4"/>
        <v>9.3903580622513444E-3</v>
      </c>
    </row>
    <row r="14" spans="2:14">
      <c r="B14" s="4" t="s">
        <v>17</v>
      </c>
      <c r="C14" s="4" t="s">
        <v>27</v>
      </c>
      <c r="D14" s="4" t="s">
        <v>18</v>
      </c>
      <c r="E14" s="10" t="s">
        <v>29</v>
      </c>
    </row>
    <row r="15" spans="2:14">
      <c r="B15" s="2"/>
      <c r="C15" s="8" t="s">
        <v>9</v>
      </c>
      <c r="D15" s="15"/>
      <c r="E15" s="1" t="s">
        <v>34</v>
      </c>
    </row>
    <row r="16" spans="2:14">
      <c r="B16" s="14" t="s">
        <v>10</v>
      </c>
      <c r="C16" s="14">
        <v>33</v>
      </c>
      <c r="D16" s="15"/>
      <c r="E16" s="1"/>
    </row>
    <row r="17" spans="2:5">
      <c r="B17" s="14" t="s">
        <v>11</v>
      </c>
      <c r="C17" s="14">
        <v>44</v>
      </c>
    </row>
    <row r="18" spans="2:5">
      <c r="B18" s="2"/>
      <c r="C18" s="5" t="s">
        <v>6</v>
      </c>
      <c r="D18" s="6" t="s">
        <v>7</v>
      </c>
      <c r="E18" s="7" t="s">
        <v>8</v>
      </c>
    </row>
    <row r="19" spans="2:5">
      <c r="B19" s="9" t="s">
        <v>12</v>
      </c>
      <c r="C19" s="5">
        <v>1</v>
      </c>
      <c r="D19" s="11">
        <v>6</v>
      </c>
      <c r="E19" s="7">
        <v>1</v>
      </c>
    </row>
    <row r="20" spans="2:5">
      <c r="B20" s="9" t="s">
        <v>13</v>
      </c>
      <c r="C20" s="5">
        <v>2</v>
      </c>
      <c r="D20" s="11">
        <v>4</v>
      </c>
      <c r="E20" s="7">
        <v>0</v>
      </c>
    </row>
    <row r="21" spans="2:5">
      <c r="B21" s="9" t="s">
        <v>14</v>
      </c>
      <c r="C21" s="5">
        <v>1</v>
      </c>
      <c r="D21" s="11">
        <v>3</v>
      </c>
      <c r="E21" s="7">
        <v>2</v>
      </c>
    </row>
    <row r="22" spans="2:5">
      <c r="B22" s="9" t="s">
        <v>15</v>
      </c>
      <c r="C22" s="5">
        <v>0</v>
      </c>
      <c r="D22" s="11">
        <v>2</v>
      </c>
      <c r="E22" s="7">
        <v>2</v>
      </c>
    </row>
    <row r="23" spans="2:5">
      <c r="B23" s="9" t="s">
        <v>16</v>
      </c>
      <c r="C23" s="5">
        <v>0</v>
      </c>
      <c r="D23" s="11">
        <v>3</v>
      </c>
      <c r="E23" s="7">
        <v>3</v>
      </c>
    </row>
    <row r="26" spans="2:5">
      <c r="B26" s="4" t="s">
        <v>17</v>
      </c>
      <c r="C26" s="4" t="s">
        <v>27</v>
      </c>
      <c r="D26" s="4" t="s">
        <v>18</v>
      </c>
      <c r="E26" s="10" t="s">
        <v>28</v>
      </c>
    </row>
    <row r="27" spans="2:5">
      <c r="B27" s="2"/>
      <c r="C27" s="8" t="s">
        <v>9</v>
      </c>
      <c r="D27" s="15"/>
      <c r="E27" s="1" t="s">
        <v>37</v>
      </c>
    </row>
    <row r="28" spans="2:5">
      <c r="B28" s="14" t="s">
        <v>10</v>
      </c>
      <c r="C28" s="14">
        <v>29</v>
      </c>
      <c r="D28" s="15"/>
      <c r="E28" s="1"/>
    </row>
    <row r="29" spans="2:5">
      <c r="B29" s="14" t="s">
        <v>11</v>
      </c>
      <c r="C29" s="14">
        <v>54</v>
      </c>
    </row>
    <row r="30" spans="2:5">
      <c r="B30" s="2"/>
      <c r="C30" s="5" t="s">
        <v>6</v>
      </c>
      <c r="D30" s="6" t="s">
        <v>7</v>
      </c>
      <c r="E30" s="7" t="s">
        <v>8</v>
      </c>
    </row>
    <row r="31" spans="2:5">
      <c r="B31" s="9" t="s">
        <v>12</v>
      </c>
      <c r="C31" s="5">
        <v>2</v>
      </c>
      <c r="D31" s="11">
        <v>0</v>
      </c>
      <c r="E31" s="7">
        <v>10</v>
      </c>
    </row>
    <row r="32" spans="2:5">
      <c r="B32" s="9" t="s">
        <v>13</v>
      </c>
      <c r="C32" s="5">
        <v>4</v>
      </c>
      <c r="D32" s="11">
        <v>2</v>
      </c>
      <c r="E32" s="7">
        <v>6</v>
      </c>
    </row>
    <row r="33" spans="2:5">
      <c r="B33" s="9" t="s">
        <v>14</v>
      </c>
      <c r="C33" s="5">
        <v>4</v>
      </c>
      <c r="D33" s="11">
        <v>1</v>
      </c>
      <c r="E33" s="7">
        <v>7</v>
      </c>
    </row>
    <row r="34" spans="2:5">
      <c r="B34" s="9" t="s">
        <v>15</v>
      </c>
      <c r="C34" s="5">
        <v>5</v>
      </c>
      <c r="D34" s="11">
        <v>1</v>
      </c>
      <c r="E34" s="7">
        <v>8</v>
      </c>
    </row>
    <row r="35" spans="2:5">
      <c r="B35" s="9" t="s">
        <v>16</v>
      </c>
      <c r="C35" s="5">
        <v>1</v>
      </c>
      <c r="D35" s="11">
        <v>2</v>
      </c>
      <c r="E35" s="7">
        <v>12</v>
      </c>
    </row>
    <row r="38" spans="2:5">
      <c r="B38" s="4" t="s">
        <v>17</v>
      </c>
      <c r="C38" s="4" t="s">
        <v>27</v>
      </c>
      <c r="D38" s="4" t="s">
        <v>18</v>
      </c>
      <c r="E38" s="10" t="s">
        <v>29</v>
      </c>
    </row>
    <row r="39" spans="2:5">
      <c r="B39" s="2"/>
      <c r="C39" s="8" t="s">
        <v>9</v>
      </c>
      <c r="D39" s="15"/>
      <c r="E39" s="1" t="s">
        <v>37</v>
      </c>
    </row>
    <row r="40" spans="2:5">
      <c r="B40" s="14" t="s">
        <v>10</v>
      </c>
      <c r="C40" s="14">
        <v>22</v>
      </c>
      <c r="D40" s="15"/>
      <c r="E40" s="1"/>
    </row>
    <row r="41" spans="2:5">
      <c r="B41" s="14" t="s">
        <v>11</v>
      </c>
      <c r="C41" s="14">
        <v>8</v>
      </c>
    </row>
    <row r="42" spans="2:5">
      <c r="B42" s="2"/>
      <c r="C42" s="5" t="s">
        <v>6</v>
      </c>
      <c r="D42" s="6" t="s">
        <v>7</v>
      </c>
      <c r="E42" s="7" t="s">
        <v>8</v>
      </c>
    </row>
    <row r="43" spans="2:5">
      <c r="B43" s="9" t="s">
        <v>12</v>
      </c>
      <c r="C43" s="5">
        <v>5</v>
      </c>
      <c r="D43" s="11">
        <v>0</v>
      </c>
      <c r="E43" s="7">
        <v>10</v>
      </c>
    </row>
    <row r="44" spans="2:5">
      <c r="B44" s="9" t="s">
        <v>13</v>
      </c>
      <c r="C44" s="5">
        <v>4</v>
      </c>
      <c r="D44" s="11">
        <v>1</v>
      </c>
      <c r="E44" s="7">
        <v>8</v>
      </c>
    </row>
    <row r="45" spans="2:5">
      <c r="B45" s="9" t="s">
        <v>14</v>
      </c>
      <c r="C45" s="5">
        <v>4</v>
      </c>
      <c r="D45" s="11">
        <v>1</v>
      </c>
      <c r="E45" s="7">
        <v>6</v>
      </c>
    </row>
    <row r="46" spans="2:5">
      <c r="B46" s="9" t="s">
        <v>15</v>
      </c>
      <c r="C46" s="5">
        <v>5</v>
      </c>
      <c r="D46" s="11">
        <v>1</v>
      </c>
      <c r="E46" s="7">
        <v>11</v>
      </c>
    </row>
    <row r="47" spans="2:5">
      <c r="B47" s="9" t="s">
        <v>16</v>
      </c>
      <c r="C47" s="5">
        <v>5</v>
      </c>
      <c r="D47" s="11">
        <v>0</v>
      </c>
      <c r="E47" s="7">
        <v>15</v>
      </c>
    </row>
    <row r="50" spans="2:5">
      <c r="B50" s="4" t="s">
        <v>17</v>
      </c>
      <c r="C50" s="4" t="s">
        <v>27</v>
      </c>
      <c r="D50" s="4" t="s">
        <v>18</v>
      </c>
      <c r="E50" s="10" t="s">
        <v>28</v>
      </c>
    </row>
    <row r="51" spans="2:5">
      <c r="B51" s="2"/>
      <c r="C51" s="8" t="s">
        <v>9</v>
      </c>
      <c r="D51" s="15"/>
      <c r="E51" s="1" t="s">
        <v>39</v>
      </c>
    </row>
    <row r="52" spans="2:5">
      <c r="B52" s="14" t="s">
        <v>10</v>
      </c>
      <c r="C52" s="14">
        <v>31</v>
      </c>
      <c r="D52" s="15"/>
      <c r="E52" s="1"/>
    </row>
    <row r="53" spans="2:5">
      <c r="B53" s="14" t="s">
        <v>11</v>
      </c>
      <c r="C53" s="14">
        <v>23</v>
      </c>
    </row>
    <row r="54" spans="2:5">
      <c r="B54" s="2"/>
      <c r="C54" s="5" t="s">
        <v>6</v>
      </c>
      <c r="D54" s="6" t="s">
        <v>7</v>
      </c>
      <c r="E54" s="7" t="s">
        <v>8</v>
      </c>
    </row>
    <row r="55" spans="2:5">
      <c r="B55" s="9" t="s">
        <v>12</v>
      </c>
      <c r="C55" s="5">
        <v>5</v>
      </c>
      <c r="D55" s="11">
        <v>2</v>
      </c>
      <c r="E55" s="7">
        <v>10</v>
      </c>
    </row>
    <row r="56" spans="2:5">
      <c r="B56" s="9" t="s">
        <v>13</v>
      </c>
      <c r="C56" s="5">
        <v>6</v>
      </c>
      <c r="D56" s="11">
        <v>1</v>
      </c>
      <c r="E56" s="7">
        <v>9</v>
      </c>
    </row>
    <row r="57" spans="2:5">
      <c r="B57" s="9" t="s">
        <v>14</v>
      </c>
      <c r="C57" s="5">
        <v>4</v>
      </c>
      <c r="D57" s="11">
        <v>0</v>
      </c>
      <c r="E57" s="7">
        <v>11</v>
      </c>
    </row>
    <row r="58" spans="2:5">
      <c r="B58" s="9" t="s">
        <v>15</v>
      </c>
      <c r="C58" s="5">
        <v>7</v>
      </c>
      <c r="D58" s="11">
        <v>3</v>
      </c>
      <c r="E58" s="7">
        <v>7</v>
      </c>
    </row>
    <row r="59" spans="2:5">
      <c r="B59" s="9" t="s">
        <v>16</v>
      </c>
      <c r="C59" s="5">
        <v>1</v>
      </c>
      <c r="D59" s="11">
        <v>2</v>
      </c>
      <c r="E59" s="7">
        <v>19</v>
      </c>
    </row>
    <row r="62" spans="2:5">
      <c r="B62" s="4" t="s">
        <v>17</v>
      </c>
      <c r="C62" s="4" t="s">
        <v>27</v>
      </c>
      <c r="D62" s="4" t="s">
        <v>18</v>
      </c>
      <c r="E62" s="10" t="s">
        <v>29</v>
      </c>
    </row>
    <row r="63" spans="2:5">
      <c r="B63" s="2"/>
      <c r="C63" s="8" t="s">
        <v>9</v>
      </c>
      <c r="D63" s="15"/>
      <c r="E63" s="1" t="s">
        <v>39</v>
      </c>
    </row>
    <row r="64" spans="2:5">
      <c r="B64" s="14" t="s">
        <v>10</v>
      </c>
      <c r="C64" s="14">
        <v>29</v>
      </c>
      <c r="D64" s="15"/>
      <c r="E64" s="1"/>
    </row>
    <row r="65" spans="2:5">
      <c r="B65" s="14" t="s">
        <v>11</v>
      </c>
      <c r="C65" s="14">
        <v>26</v>
      </c>
    </row>
    <row r="66" spans="2:5">
      <c r="B66" s="2"/>
      <c r="C66" s="5" t="s">
        <v>6</v>
      </c>
      <c r="D66" s="6" t="s">
        <v>7</v>
      </c>
      <c r="E66" s="7" t="s">
        <v>8</v>
      </c>
    </row>
    <row r="67" spans="2:5">
      <c r="B67" s="9" t="s">
        <v>12</v>
      </c>
      <c r="C67" s="5">
        <v>4</v>
      </c>
      <c r="D67" s="11">
        <v>1</v>
      </c>
      <c r="E67" s="7">
        <v>15</v>
      </c>
    </row>
    <row r="68" spans="2:5">
      <c r="B68" s="9" t="s">
        <v>13</v>
      </c>
      <c r="C68" s="5">
        <v>8</v>
      </c>
      <c r="D68" s="11">
        <v>0</v>
      </c>
      <c r="E68" s="7">
        <v>9</v>
      </c>
    </row>
    <row r="69" spans="2:5">
      <c r="B69" s="9" t="s">
        <v>14</v>
      </c>
      <c r="C69" s="5">
        <v>7</v>
      </c>
      <c r="D69" s="11">
        <v>0</v>
      </c>
      <c r="E69" s="7">
        <v>4</v>
      </c>
    </row>
    <row r="70" spans="2:5">
      <c r="B70" s="9" t="s">
        <v>15</v>
      </c>
      <c r="C70" s="5">
        <v>5</v>
      </c>
      <c r="D70" s="11">
        <v>3</v>
      </c>
      <c r="E70" s="7">
        <v>9</v>
      </c>
    </row>
    <row r="71" spans="2:5">
      <c r="B71" s="9" t="s">
        <v>16</v>
      </c>
      <c r="C71" s="5">
        <v>1</v>
      </c>
      <c r="D71" s="11">
        <v>0</v>
      </c>
      <c r="E71" s="7">
        <v>19</v>
      </c>
    </row>
    <row r="74" spans="2:5">
      <c r="B74" s="4" t="s">
        <v>17</v>
      </c>
      <c r="C74" s="4" t="s">
        <v>27</v>
      </c>
      <c r="D74" s="4" t="s">
        <v>18</v>
      </c>
      <c r="E74" s="10" t="s">
        <v>43</v>
      </c>
    </row>
    <row r="75" spans="2:5">
      <c r="B75" s="2"/>
      <c r="C75" s="8" t="s">
        <v>9</v>
      </c>
      <c r="D75" s="15"/>
      <c r="E75" s="1"/>
    </row>
    <row r="76" spans="2:5">
      <c r="B76" s="14" t="s">
        <v>10</v>
      </c>
      <c r="C76" s="14">
        <v>32</v>
      </c>
      <c r="D76" s="15"/>
      <c r="E76" s="1"/>
    </row>
    <row r="77" spans="2:5">
      <c r="B77" s="14" t="s">
        <v>11</v>
      </c>
      <c r="C77" s="14">
        <v>46</v>
      </c>
    </row>
    <row r="78" spans="2:5">
      <c r="B78" s="2"/>
      <c r="C78" s="5" t="s">
        <v>6</v>
      </c>
      <c r="D78" s="6" t="s">
        <v>7</v>
      </c>
      <c r="E78" s="7" t="s">
        <v>8</v>
      </c>
    </row>
    <row r="79" spans="2:5">
      <c r="B79" s="9" t="s">
        <v>12</v>
      </c>
      <c r="C79" s="5">
        <v>0</v>
      </c>
      <c r="D79" s="11">
        <v>4</v>
      </c>
      <c r="E79" s="7">
        <v>1</v>
      </c>
    </row>
    <row r="80" spans="2:5">
      <c r="B80" s="9" t="s">
        <v>13</v>
      </c>
      <c r="C80" s="5">
        <v>0</v>
      </c>
      <c r="D80" s="11">
        <v>2</v>
      </c>
      <c r="E80" s="7">
        <v>1</v>
      </c>
    </row>
    <row r="81" spans="2:5">
      <c r="B81" s="9" t="s">
        <v>14</v>
      </c>
      <c r="C81" s="5">
        <v>1</v>
      </c>
      <c r="D81" s="11">
        <v>3</v>
      </c>
      <c r="E81" s="7">
        <v>0</v>
      </c>
    </row>
    <row r="82" spans="2:5">
      <c r="B82" s="9" t="s">
        <v>15</v>
      </c>
      <c r="C82" s="5">
        <v>1</v>
      </c>
      <c r="D82" s="11">
        <v>4</v>
      </c>
      <c r="E82" s="7">
        <v>0</v>
      </c>
    </row>
    <row r="83" spans="2:5">
      <c r="B83" s="9" t="s">
        <v>16</v>
      </c>
      <c r="C83" s="5">
        <v>0</v>
      </c>
      <c r="D83" s="11">
        <v>1</v>
      </c>
      <c r="E83" s="7">
        <v>1</v>
      </c>
    </row>
    <row r="86" spans="2:5">
      <c r="B86" s="4" t="s">
        <v>17</v>
      </c>
      <c r="C86" s="4" t="s">
        <v>27</v>
      </c>
      <c r="D86" s="4" t="s">
        <v>18</v>
      </c>
      <c r="E86" s="10" t="s">
        <v>44</v>
      </c>
    </row>
    <row r="87" spans="2:5">
      <c r="B87" s="2"/>
      <c r="C87" s="8" t="s">
        <v>9</v>
      </c>
      <c r="D87" s="15"/>
      <c r="E87" s="1"/>
    </row>
    <row r="88" spans="2:5">
      <c r="B88" s="14" t="s">
        <v>10</v>
      </c>
      <c r="C88" s="14">
        <v>40</v>
      </c>
      <c r="D88" s="15"/>
      <c r="E88" s="1"/>
    </row>
    <row r="89" spans="2:5">
      <c r="B89" s="14" t="s">
        <v>11</v>
      </c>
      <c r="C89" s="14">
        <v>16</v>
      </c>
    </row>
    <row r="90" spans="2:5">
      <c r="B90" s="2"/>
      <c r="C90" s="5" t="s">
        <v>6</v>
      </c>
      <c r="D90" s="6" t="s">
        <v>7</v>
      </c>
      <c r="E90" s="7" t="s">
        <v>8</v>
      </c>
    </row>
    <row r="91" spans="2:5">
      <c r="B91" s="9" t="s">
        <v>12</v>
      </c>
      <c r="C91" s="5">
        <v>5</v>
      </c>
      <c r="D91" s="11">
        <v>0</v>
      </c>
      <c r="E91" s="7">
        <v>6</v>
      </c>
    </row>
    <row r="92" spans="2:5">
      <c r="B92" s="9" t="s">
        <v>13</v>
      </c>
      <c r="C92" s="5">
        <v>1</v>
      </c>
      <c r="D92" s="11">
        <v>2</v>
      </c>
      <c r="E92" s="7">
        <v>8</v>
      </c>
    </row>
    <row r="93" spans="2:5">
      <c r="B93" s="9" t="s">
        <v>14</v>
      </c>
      <c r="C93" s="5">
        <v>2</v>
      </c>
      <c r="D93" s="11">
        <v>2</v>
      </c>
      <c r="E93" s="7">
        <v>10</v>
      </c>
    </row>
    <row r="94" spans="2:5">
      <c r="B94" s="9" t="s">
        <v>15</v>
      </c>
      <c r="C94" s="5">
        <v>10</v>
      </c>
      <c r="D94" s="11">
        <v>4</v>
      </c>
      <c r="E94" s="7">
        <v>5</v>
      </c>
    </row>
    <row r="95" spans="2:5">
      <c r="B95" s="9" t="s">
        <v>16</v>
      </c>
      <c r="C95" s="5">
        <v>0</v>
      </c>
      <c r="D95" s="11">
        <v>6</v>
      </c>
      <c r="E95" s="7">
        <v>10</v>
      </c>
    </row>
    <row r="98" spans="2:5">
      <c r="B98" s="4" t="s">
        <v>17</v>
      </c>
      <c r="C98" s="4" t="s">
        <v>27</v>
      </c>
      <c r="D98" s="4" t="s">
        <v>18</v>
      </c>
      <c r="E98" s="10" t="s">
        <v>45</v>
      </c>
    </row>
    <row r="99" spans="2:5">
      <c r="B99" s="2"/>
      <c r="C99" s="8" t="s">
        <v>9</v>
      </c>
      <c r="D99" s="15"/>
      <c r="E99" s="1"/>
    </row>
    <row r="100" spans="2:5">
      <c r="B100" s="14" t="s">
        <v>10</v>
      </c>
      <c r="C100" s="14">
        <v>32</v>
      </c>
      <c r="D100" s="15"/>
      <c r="E100" s="1"/>
    </row>
    <row r="101" spans="2:5">
      <c r="B101" s="14" t="s">
        <v>11</v>
      </c>
      <c r="C101" s="14">
        <v>14</v>
      </c>
    </row>
    <row r="102" spans="2:5">
      <c r="B102" s="2"/>
      <c r="C102" s="5" t="s">
        <v>6</v>
      </c>
      <c r="D102" s="6" t="s">
        <v>7</v>
      </c>
      <c r="E102" s="7" t="s">
        <v>8</v>
      </c>
    </row>
    <row r="103" spans="2:5">
      <c r="B103" s="9" t="s">
        <v>12</v>
      </c>
      <c r="C103" s="5">
        <v>3</v>
      </c>
      <c r="D103" s="11">
        <v>0</v>
      </c>
      <c r="E103" s="7">
        <v>7</v>
      </c>
    </row>
    <row r="104" spans="2:5">
      <c r="B104" s="9" t="s">
        <v>13</v>
      </c>
      <c r="C104" s="5">
        <v>5</v>
      </c>
      <c r="D104" s="11">
        <v>0</v>
      </c>
      <c r="E104" s="7">
        <v>3</v>
      </c>
    </row>
    <row r="105" spans="2:5">
      <c r="B105" s="9" t="s">
        <v>14</v>
      </c>
      <c r="C105" s="5">
        <v>0</v>
      </c>
      <c r="D105" s="11">
        <v>0</v>
      </c>
      <c r="E105" s="7">
        <v>13</v>
      </c>
    </row>
    <row r="106" spans="2:5">
      <c r="B106" s="9" t="s">
        <v>15</v>
      </c>
      <c r="C106" s="5">
        <v>9</v>
      </c>
      <c r="D106" s="11">
        <v>1</v>
      </c>
      <c r="E106" s="7">
        <v>4</v>
      </c>
    </row>
    <row r="107" spans="2:5">
      <c r="B107" s="9" t="s">
        <v>16</v>
      </c>
      <c r="C107" s="5">
        <v>1</v>
      </c>
      <c r="D107" s="11">
        <v>1</v>
      </c>
      <c r="E107" s="7">
        <v>13</v>
      </c>
    </row>
    <row r="110" spans="2:5">
      <c r="B110" s="4" t="s">
        <v>17</v>
      </c>
      <c r="C110" s="4" t="s">
        <v>27</v>
      </c>
      <c r="D110" s="4" t="s">
        <v>18</v>
      </c>
      <c r="E110" s="10" t="s">
        <v>46</v>
      </c>
    </row>
    <row r="111" spans="2:5">
      <c r="B111" s="2"/>
      <c r="C111" s="8" t="s">
        <v>9</v>
      </c>
      <c r="D111" s="15"/>
      <c r="E111" s="1"/>
    </row>
    <row r="112" spans="2:5">
      <c r="B112" s="14" t="s">
        <v>10</v>
      </c>
      <c r="C112" s="14">
        <v>31</v>
      </c>
      <c r="D112" s="15"/>
      <c r="E112" s="1"/>
    </row>
    <row r="113" spans="2:5">
      <c r="B113" s="14" t="s">
        <v>11</v>
      </c>
      <c r="C113" s="14">
        <v>58</v>
      </c>
    </row>
    <row r="114" spans="2:5">
      <c r="B114" s="2"/>
      <c r="C114" s="5" t="s">
        <v>6</v>
      </c>
      <c r="D114" s="6" t="s">
        <v>7</v>
      </c>
      <c r="E114" s="7" t="s">
        <v>8</v>
      </c>
    </row>
    <row r="115" spans="2:5">
      <c r="B115" s="9" t="s">
        <v>12</v>
      </c>
      <c r="C115" s="5">
        <v>6</v>
      </c>
      <c r="D115" s="11">
        <v>1</v>
      </c>
      <c r="E115" s="7">
        <v>12</v>
      </c>
    </row>
    <row r="116" spans="2:5">
      <c r="B116" s="9" t="s">
        <v>13</v>
      </c>
      <c r="C116" s="5">
        <v>9</v>
      </c>
      <c r="D116" s="11">
        <v>1</v>
      </c>
      <c r="E116" s="7">
        <v>7</v>
      </c>
    </row>
    <row r="117" spans="2:5">
      <c r="B117" s="9" t="s">
        <v>14</v>
      </c>
      <c r="C117" s="5">
        <v>3</v>
      </c>
      <c r="D117" s="11">
        <v>3</v>
      </c>
      <c r="E117" s="7">
        <v>7</v>
      </c>
    </row>
    <row r="118" spans="2:5">
      <c r="B118" s="9" t="s">
        <v>15</v>
      </c>
      <c r="C118" s="5">
        <v>7</v>
      </c>
      <c r="D118" s="11">
        <v>1</v>
      </c>
      <c r="E118" s="7">
        <v>9</v>
      </c>
    </row>
    <row r="119" spans="2:5">
      <c r="B119" s="9" t="s">
        <v>16</v>
      </c>
      <c r="C119" s="5">
        <v>0</v>
      </c>
      <c r="D119" s="11">
        <v>1</v>
      </c>
      <c r="E119" s="7">
        <v>16</v>
      </c>
    </row>
    <row r="122" spans="2:5">
      <c r="B122" s="4" t="s">
        <v>17</v>
      </c>
      <c r="C122" s="4" t="s">
        <v>27</v>
      </c>
      <c r="D122" s="4" t="s">
        <v>18</v>
      </c>
      <c r="E122" s="10" t="s">
        <v>48</v>
      </c>
    </row>
    <row r="123" spans="2:5">
      <c r="B123" s="2"/>
      <c r="C123" s="8" t="s">
        <v>9</v>
      </c>
      <c r="D123" s="15"/>
      <c r="E123" s="1"/>
    </row>
    <row r="124" spans="2:5">
      <c r="B124" s="14" t="s">
        <v>10</v>
      </c>
      <c r="C124" s="14">
        <v>39</v>
      </c>
      <c r="D124" s="15"/>
      <c r="E124" s="1"/>
    </row>
    <row r="125" spans="2:5">
      <c r="B125" s="14" t="s">
        <v>11</v>
      </c>
      <c r="C125" s="14">
        <v>28</v>
      </c>
    </row>
    <row r="126" spans="2:5">
      <c r="B126" s="2"/>
      <c r="C126" s="5" t="s">
        <v>6</v>
      </c>
      <c r="D126" s="6" t="s">
        <v>7</v>
      </c>
      <c r="E126" s="7" t="s">
        <v>8</v>
      </c>
    </row>
    <row r="127" spans="2:5">
      <c r="B127" s="9" t="s">
        <v>12</v>
      </c>
      <c r="C127" s="5">
        <v>5</v>
      </c>
      <c r="D127" s="11">
        <v>7</v>
      </c>
      <c r="E127" s="7">
        <v>12</v>
      </c>
    </row>
    <row r="128" spans="2:5">
      <c r="B128" s="9" t="s">
        <v>13</v>
      </c>
      <c r="C128" s="5">
        <v>2</v>
      </c>
      <c r="D128" s="11">
        <v>5</v>
      </c>
      <c r="E128" s="7">
        <v>10</v>
      </c>
    </row>
    <row r="129" spans="2:5">
      <c r="B129" s="9" t="s">
        <v>14</v>
      </c>
      <c r="C129" s="5">
        <v>4</v>
      </c>
      <c r="D129" s="11">
        <v>6</v>
      </c>
      <c r="E129" s="7">
        <v>12</v>
      </c>
    </row>
    <row r="130" spans="2:5">
      <c r="B130" s="9" t="s">
        <v>15</v>
      </c>
      <c r="C130" s="5">
        <v>10</v>
      </c>
      <c r="D130" s="11">
        <v>8</v>
      </c>
      <c r="E130" s="7">
        <v>11</v>
      </c>
    </row>
    <row r="131" spans="2:5">
      <c r="B131" s="9" t="s">
        <v>16</v>
      </c>
      <c r="C131" s="5">
        <v>2</v>
      </c>
      <c r="D131" s="11">
        <v>7</v>
      </c>
      <c r="E131" s="7">
        <v>14</v>
      </c>
    </row>
    <row r="134" spans="2:5">
      <c r="B134" s="4" t="s">
        <v>17</v>
      </c>
      <c r="C134" s="4" t="s">
        <v>27</v>
      </c>
      <c r="D134" s="4" t="s">
        <v>18</v>
      </c>
      <c r="E134" s="10" t="s">
        <v>49</v>
      </c>
    </row>
    <row r="135" spans="2:5">
      <c r="B135" s="2"/>
      <c r="C135" s="8" t="s">
        <v>9</v>
      </c>
      <c r="D135" s="15"/>
      <c r="E135" s="1"/>
    </row>
    <row r="136" spans="2:5">
      <c r="B136" s="14" t="s">
        <v>10</v>
      </c>
      <c r="C136" s="14">
        <v>33</v>
      </c>
      <c r="D136" s="15"/>
      <c r="E136" s="1"/>
    </row>
    <row r="137" spans="2:5">
      <c r="B137" s="14" t="s">
        <v>11</v>
      </c>
      <c r="C137" s="14">
        <v>33</v>
      </c>
    </row>
    <row r="138" spans="2:5">
      <c r="B138" s="2"/>
      <c r="C138" s="5" t="s">
        <v>6</v>
      </c>
      <c r="D138" s="6" t="s">
        <v>7</v>
      </c>
      <c r="E138" s="7" t="s">
        <v>8</v>
      </c>
    </row>
    <row r="139" spans="2:5">
      <c r="B139" s="9" t="s">
        <v>12</v>
      </c>
      <c r="C139" s="5">
        <v>2</v>
      </c>
      <c r="D139" s="11">
        <v>5</v>
      </c>
      <c r="E139" s="7">
        <v>5</v>
      </c>
    </row>
    <row r="140" spans="2:5">
      <c r="B140" s="9" t="s">
        <v>13</v>
      </c>
      <c r="C140" s="5">
        <v>4</v>
      </c>
      <c r="D140" s="11">
        <v>4</v>
      </c>
      <c r="E140" s="7">
        <v>5</v>
      </c>
    </row>
    <row r="141" spans="2:5">
      <c r="B141" s="9" t="s">
        <v>14</v>
      </c>
      <c r="C141" s="5">
        <v>2</v>
      </c>
      <c r="D141" s="11">
        <v>4</v>
      </c>
      <c r="E141" s="7">
        <v>8</v>
      </c>
    </row>
    <row r="142" spans="2:5">
      <c r="B142" s="9" t="s">
        <v>15</v>
      </c>
      <c r="C142" s="5">
        <v>6</v>
      </c>
      <c r="D142" s="11">
        <v>4</v>
      </c>
      <c r="E142" s="7">
        <v>4</v>
      </c>
    </row>
    <row r="143" spans="2:5">
      <c r="B143" s="9" t="s">
        <v>16</v>
      </c>
      <c r="C143" s="5">
        <v>1</v>
      </c>
      <c r="D143" s="11">
        <v>4</v>
      </c>
      <c r="E143" s="7">
        <v>6</v>
      </c>
    </row>
    <row r="146" spans="2:5">
      <c r="B146" s="4" t="s">
        <v>17</v>
      </c>
      <c r="C146" s="4" t="s">
        <v>27</v>
      </c>
      <c r="D146" s="4" t="s">
        <v>18</v>
      </c>
      <c r="E146" s="10" t="s">
        <v>50</v>
      </c>
    </row>
    <row r="147" spans="2:5">
      <c r="B147" s="2"/>
      <c r="C147" s="8" t="s">
        <v>9</v>
      </c>
      <c r="D147" s="15"/>
      <c r="E147" s="1"/>
    </row>
    <row r="148" spans="2:5">
      <c r="B148" s="14" t="s">
        <v>10</v>
      </c>
      <c r="C148" s="14">
        <v>30</v>
      </c>
      <c r="D148" s="15"/>
      <c r="E148" s="1"/>
    </row>
    <row r="149" spans="2:5">
      <c r="B149" s="14" t="s">
        <v>11</v>
      </c>
      <c r="C149" s="14">
        <v>47</v>
      </c>
    </row>
    <row r="150" spans="2:5">
      <c r="B150" s="2"/>
      <c r="C150" s="5" t="s">
        <v>6</v>
      </c>
      <c r="D150" s="6" t="s">
        <v>7</v>
      </c>
      <c r="E150" s="7" t="s">
        <v>8</v>
      </c>
    </row>
    <row r="151" spans="2:5">
      <c r="B151" s="9" t="s">
        <v>12</v>
      </c>
      <c r="C151" s="5">
        <v>5</v>
      </c>
      <c r="D151" s="11">
        <v>3</v>
      </c>
      <c r="E151" s="7">
        <v>10</v>
      </c>
    </row>
    <row r="152" spans="2:5">
      <c r="B152" s="9" t="s">
        <v>13</v>
      </c>
      <c r="C152" s="5">
        <v>3</v>
      </c>
      <c r="D152" s="11">
        <v>1</v>
      </c>
      <c r="E152" s="7">
        <v>15</v>
      </c>
    </row>
    <row r="153" spans="2:5">
      <c r="B153" s="9" t="s">
        <v>14</v>
      </c>
      <c r="C153" s="5">
        <v>2</v>
      </c>
      <c r="D153" s="11">
        <v>2</v>
      </c>
      <c r="E153" s="7">
        <v>6</v>
      </c>
    </row>
    <row r="154" spans="2:5">
      <c r="B154" s="9" t="s">
        <v>15</v>
      </c>
      <c r="C154" s="5">
        <v>1</v>
      </c>
      <c r="D154" s="11">
        <v>2</v>
      </c>
      <c r="E154" s="7">
        <v>7</v>
      </c>
    </row>
    <row r="155" spans="2:5">
      <c r="B155" s="9" t="s">
        <v>16</v>
      </c>
      <c r="C155" s="5">
        <v>3</v>
      </c>
      <c r="D155" s="11">
        <v>3</v>
      </c>
      <c r="E155" s="7">
        <v>17</v>
      </c>
    </row>
    <row r="158" spans="2:5">
      <c r="B158" s="4" t="s">
        <v>17</v>
      </c>
      <c r="C158" s="4" t="s">
        <v>27</v>
      </c>
      <c r="D158" s="4" t="s">
        <v>18</v>
      </c>
      <c r="E158" s="10" t="s">
        <v>51</v>
      </c>
    </row>
    <row r="159" spans="2:5">
      <c r="B159" s="2"/>
      <c r="C159" s="8" t="s">
        <v>9</v>
      </c>
      <c r="D159" s="15"/>
      <c r="E159" s="1"/>
    </row>
    <row r="160" spans="2:5">
      <c r="B160" s="14" t="s">
        <v>10</v>
      </c>
      <c r="C160" s="14">
        <v>40</v>
      </c>
      <c r="D160" s="15"/>
      <c r="E160" s="1"/>
    </row>
    <row r="161" spans="2:5">
      <c r="B161" s="14" t="s">
        <v>11</v>
      </c>
      <c r="C161" s="14">
        <v>28</v>
      </c>
    </row>
    <row r="162" spans="2:5">
      <c r="B162" s="2"/>
      <c r="C162" s="5" t="s">
        <v>6</v>
      </c>
      <c r="D162" s="6" t="s">
        <v>7</v>
      </c>
      <c r="E162" s="7" t="s">
        <v>8</v>
      </c>
    </row>
    <row r="163" spans="2:5">
      <c r="B163" s="9" t="s">
        <v>12</v>
      </c>
      <c r="C163" s="5">
        <v>2</v>
      </c>
      <c r="D163" s="11">
        <v>4</v>
      </c>
      <c r="E163" s="7">
        <v>4</v>
      </c>
    </row>
    <row r="164" spans="2:5">
      <c r="B164" s="9" t="s">
        <v>13</v>
      </c>
      <c r="C164" s="5">
        <v>3</v>
      </c>
      <c r="D164" s="11">
        <v>3</v>
      </c>
      <c r="E164" s="7">
        <v>3</v>
      </c>
    </row>
    <row r="165" spans="2:5">
      <c r="B165" s="9" t="s">
        <v>14</v>
      </c>
      <c r="C165" s="5">
        <v>3</v>
      </c>
      <c r="D165" s="11">
        <v>1</v>
      </c>
      <c r="E165" s="7">
        <v>2</v>
      </c>
    </row>
    <row r="166" spans="2:5">
      <c r="B166" s="9" t="s">
        <v>15</v>
      </c>
      <c r="C166" s="5">
        <v>1</v>
      </c>
      <c r="D166" s="11">
        <v>5</v>
      </c>
      <c r="E166" s="7">
        <v>4</v>
      </c>
    </row>
    <row r="167" spans="2:5">
      <c r="B167" s="9" t="s">
        <v>16</v>
      </c>
      <c r="C167" s="5">
        <v>0</v>
      </c>
      <c r="D167" s="11">
        <v>4</v>
      </c>
      <c r="E167" s="7">
        <v>5</v>
      </c>
    </row>
    <row r="170" spans="2:5">
      <c r="B170" s="4" t="s">
        <v>17</v>
      </c>
      <c r="C170" s="4" t="s">
        <v>27</v>
      </c>
      <c r="D170" s="4" t="s">
        <v>18</v>
      </c>
      <c r="E170" s="10" t="s">
        <v>53</v>
      </c>
    </row>
    <row r="171" spans="2:5">
      <c r="B171" s="2"/>
      <c r="C171" s="8" t="s">
        <v>9</v>
      </c>
      <c r="D171" s="15"/>
      <c r="E171" s="1"/>
    </row>
    <row r="172" spans="2:5">
      <c r="B172" s="14" t="s">
        <v>10</v>
      </c>
      <c r="C172" s="14">
        <v>32</v>
      </c>
      <c r="D172" s="15"/>
      <c r="E172" s="1"/>
    </row>
    <row r="173" spans="2:5">
      <c r="B173" s="14" t="s">
        <v>11</v>
      </c>
      <c r="C173" s="14">
        <v>58</v>
      </c>
    </row>
    <row r="174" spans="2:5">
      <c r="B174" s="2"/>
      <c r="C174" s="5" t="s">
        <v>6</v>
      </c>
      <c r="D174" s="6" t="s">
        <v>7</v>
      </c>
      <c r="E174" s="7" t="s">
        <v>8</v>
      </c>
    </row>
    <row r="175" spans="2:5">
      <c r="B175" s="9" t="s">
        <v>12</v>
      </c>
      <c r="C175" s="5">
        <v>1</v>
      </c>
      <c r="D175" s="11">
        <v>1</v>
      </c>
      <c r="E175" s="7">
        <v>10</v>
      </c>
    </row>
    <row r="176" spans="2:5">
      <c r="B176" s="9" t="s">
        <v>13</v>
      </c>
      <c r="C176" s="5">
        <v>10</v>
      </c>
      <c r="D176" s="11">
        <v>0</v>
      </c>
      <c r="E176" s="7">
        <v>7</v>
      </c>
    </row>
    <row r="177" spans="2:5">
      <c r="B177" s="9" t="s">
        <v>14</v>
      </c>
      <c r="C177" s="5">
        <v>4</v>
      </c>
      <c r="D177" s="11">
        <v>0</v>
      </c>
      <c r="E177" s="7">
        <v>5</v>
      </c>
    </row>
    <row r="178" spans="2:5">
      <c r="B178" s="9" t="s">
        <v>15</v>
      </c>
      <c r="C178" s="5">
        <v>6</v>
      </c>
      <c r="D178" s="11">
        <v>2</v>
      </c>
      <c r="E178" s="7">
        <v>9</v>
      </c>
    </row>
    <row r="179" spans="2:5">
      <c r="B179" s="9" t="s">
        <v>16</v>
      </c>
      <c r="C179" s="5">
        <v>0</v>
      </c>
      <c r="D179" s="11">
        <v>0</v>
      </c>
      <c r="E179" s="7">
        <v>9</v>
      </c>
    </row>
    <row r="182" spans="2:5">
      <c r="B182" s="4" t="s">
        <v>17</v>
      </c>
      <c r="C182" s="4" t="s">
        <v>27</v>
      </c>
      <c r="D182" s="4" t="s">
        <v>18</v>
      </c>
      <c r="E182" s="10" t="s">
        <v>54</v>
      </c>
    </row>
    <row r="183" spans="2:5">
      <c r="B183" s="2"/>
      <c r="C183" s="8" t="s">
        <v>9</v>
      </c>
      <c r="D183" s="15"/>
      <c r="E183" s="1"/>
    </row>
    <row r="184" spans="2:5">
      <c r="B184" s="14" t="s">
        <v>10</v>
      </c>
      <c r="C184" s="14">
        <v>37</v>
      </c>
      <c r="D184" s="15"/>
      <c r="E184" s="1"/>
    </row>
    <row r="185" spans="2:5">
      <c r="B185" s="14" t="s">
        <v>11</v>
      </c>
      <c r="C185" s="14">
        <v>3</v>
      </c>
    </row>
    <row r="186" spans="2:5">
      <c r="B186" s="2"/>
      <c r="C186" s="5" t="s">
        <v>6</v>
      </c>
      <c r="D186" s="6" t="s">
        <v>7</v>
      </c>
      <c r="E186" s="7" t="s">
        <v>8</v>
      </c>
    </row>
    <row r="187" spans="2:5">
      <c r="B187" s="9" t="s">
        <v>12</v>
      </c>
      <c r="C187" s="5">
        <v>10</v>
      </c>
      <c r="D187" s="11">
        <v>2</v>
      </c>
      <c r="E187" s="7">
        <v>7</v>
      </c>
    </row>
    <row r="188" spans="2:5">
      <c r="B188" s="9" t="s">
        <v>13</v>
      </c>
      <c r="C188" s="5">
        <v>2</v>
      </c>
      <c r="D188" s="11">
        <v>1</v>
      </c>
      <c r="E188" s="7">
        <v>12</v>
      </c>
    </row>
    <row r="189" spans="2:5">
      <c r="B189" s="9" t="s">
        <v>14</v>
      </c>
      <c r="C189" s="5">
        <v>5</v>
      </c>
      <c r="D189" s="11">
        <v>1</v>
      </c>
      <c r="E189" s="7">
        <v>11</v>
      </c>
    </row>
    <row r="190" spans="2:5">
      <c r="B190" s="9" t="s">
        <v>15</v>
      </c>
      <c r="C190" s="5">
        <v>3</v>
      </c>
      <c r="D190" s="11">
        <v>3</v>
      </c>
      <c r="E190" s="7">
        <v>12</v>
      </c>
    </row>
    <row r="191" spans="2:5">
      <c r="B191" s="9" t="s">
        <v>16</v>
      </c>
      <c r="C191" s="5">
        <v>0</v>
      </c>
      <c r="D191" s="11">
        <v>2</v>
      </c>
      <c r="E191" s="7">
        <v>17</v>
      </c>
    </row>
    <row r="194" spans="2:5">
      <c r="B194" s="4" t="s">
        <v>17</v>
      </c>
      <c r="C194" s="4" t="s">
        <v>27</v>
      </c>
      <c r="D194" s="4" t="s">
        <v>18</v>
      </c>
      <c r="E194" s="10" t="s">
        <v>55</v>
      </c>
    </row>
    <row r="195" spans="2:5">
      <c r="B195" s="2"/>
      <c r="C195" s="8" t="s">
        <v>9</v>
      </c>
      <c r="D195" s="15"/>
      <c r="E195" s="1"/>
    </row>
    <row r="196" spans="2:5">
      <c r="B196" s="14" t="s">
        <v>10</v>
      </c>
      <c r="C196" s="14">
        <v>34</v>
      </c>
      <c r="D196" s="15"/>
      <c r="E196" s="1"/>
    </row>
    <row r="197" spans="2:5">
      <c r="B197" s="14" t="s">
        <v>11</v>
      </c>
      <c r="C197" s="14">
        <v>26</v>
      </c>
    </row>
    <row r="198" spans="2:5">
      <c r="B198" s="2"/>
      <c r="C198" s="5" t="s">
        <v>6</v>
      </c>
      <c r="D198" s="6" t="s">
        <v>7</v>
      </c>
      <c r="E198" s="7" t="s">
        <v>8</v>
      </c>
    </row>
    <row r="199" spans="2:5">
      <c r="B199" s="9" t="s">
        <v>12</v>
      </c>
      <c r="C199" s="5">
        <v>0</v>
      </c>
      <c r="D199" s="11">
        <v>0</v>
      </c>
      <c r="E199" s="7">
        <v>11</v>
      </c>
    </row>
    <row r="200" spans="2:5">
      <c r="B200" s="9" t="s">
        <v>13</v>
      </c>
      <c r="C200" s="5">
        <v>4</v>
      </c>
      <c r="D200" s="11">
        <v>1</v>
      </c>
      <c r="E200" s="7">
        <v>5</v>
      </c>
    </row>
    <row r="201" spans="2:5">
      <c r="B201" s="9" t="s">
        <v>14</v>
      </c>
      <c r="C201" s="5">
        <v>1</v>
      </c>
      <c r="D201" s="11">
        <v>1</v>
      </c>
      <c r="E201" s="7">
        <v>3</v>
      </c>
    </row>
    <row r="202" spans="2:5">
      <c r="B202" s="9" t="s">
        <v>15</v>
      </c>
      <c r="C202" s="5">
        <v>10</v>
      </c>
      <c r="D202" s="11">
        <v>1</v>
      </c>
      <c r="E202" s="7">
        <v>2</v>
      </c>
    </row>
    <row r="203" spans="2:5">
      <c r="B203" s="9" t="s">
        <v>16</v>
      </c>
      <c r="C203" s="5">
        <v>0</v>
      </c>
      <c r="D203" s="11">
        <v>1</v>
      </c>
      <c r="E203" s="7">
        <v>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7"/>
  <sheetViews>
    <sheetView workbookViewId="0">
      <selection activeCell="N7" sqref="N7:N11"/>
    </sheetView>
  </sheetViews>
  <sheetFormatPr defaultRowHeight="16.5"/>
  <sheetData>
    <row r="2" spans="2:14">
      <c r="B2" s="4" t="s">
        <v>17</v>
      </c>
      <c r="C2" s="4" t="s">
        <v>34</v>
      </c>
      <c r="D2" s="4" t="s">
        <v>18</v>
      </c>
      <c r="E2" s="10" t="s">
        <v>28</v>
      </c>
      <c r="F2" s="1"/>
    </row>
    <row r="3" spans="2:14">
      <c r="B3" s="2"/>
      <c r="C3" s="8" t="s">
        <v>9</v>
      </c>
      <c r="D3" s="15"/>
      <c r="E3" s="1" t="s">
        <v>35</v>
      </c>
      <c r="F3" s="1"/>
      <c r="J3" s="8" t="s">
        <v>56</v>
      </c>
    </row>
    <row r="4" spans="2:14">
      <c r="B4" s="14" t="s">
        <v>10</v>
      </c>
      <c r="C4" s="14">
        <v>37</v>
      </c>
      <c r="D4" s="15"/>
      <c r="E4" s="1"/>
      <c r="F4" s="1"/>
      <c r="I4" s="14" t="s">
        <v>10</v>
      </c>
      <c r="J4" s="14">
        <f>SUMIF($B$1:$B$250,$I4,$C$1:$C$250)</f>
        <v>715</v>
      </c>
      <c r="K4" s="15"/>
      <c r="L4" s="1"/>
    </row>
    <row r="5" spans="2:14">
      <c r="B5" s="14" t="s">
        <v>11</v>
      </c>
      <c r="C5" s="14">
        <v>12</v>
      </c>
      <c r="F5" s="12"/>
      <c r="I5" s="14" t="s">
        <v>11</v>
      </c>
      <c r="J5" s="14">
        <f>SUMIF($B$1:$B$250,$I5,$C$1:$C$250)</f>
        <v>560</v>
      </c>
    </row>
    <row r="6" spans="2:14">
      <c r="B6" s="2"/>
      <c r="C6" s="5" t="s">
        <v>6</v>
      </c>
      <c r="D6" s="6" t="s">
        <v>7</v>
      </c>
      <c r="E6" s="7" t="s">
        <v>8</v>
      </c>
      <c r="F6" s="13"/>
      <c r="I6" s="2"/>
      <c r="J6" s="5" t="s">
        <v>6</v>
      </c>
      <c r="K6" s="6" t="s">
        <v>7</v>
      </c>
      <c r="L6" s="7" t="s">
        <v>8</v>
      </c>
      <c r="M6" s="3" t="s">
        <v>58</v>
      </c>
      <c r="N6" s="17" t="s">
        <v>57</v>
      </c>
    </row>
    <row r="7" spans="2:14">
      <c r="B7" s="9" t="s">
        <v>12</v>
      </c>
      <c r="C7" s="5">
        <v>1</v>
      </c>
      <c r="D7" s="11">
        <v>4</v>
      </c>
      <c r="E7" s="7">
        <v>4</v>
      </c>
      <c r="F7" s="13"/>
      <c r="I7" s="9" t="s">
        <v>12</v>
      </c>
      <c r="J7" s="5">
        <f>SUMIF($B$1:$B$250,$I7,$C$1:$C$250)</f>
        <v>46</v>
      </c>
      <c r="K7" s="11">
        <f>SUMIF($B$1:$B$250,$I7,$D$1:$D$250)</f>
        <v>32</v>
      </c>
      <c r="L7" s="7">
        <f>SUMIF($B$1:$B$250,$I7,$E$1:$E$250)</f>
        <v>107</v>
      </c>
      <c r="M7" s="3">
        <f>(J7+L7)/K7</f>
        <v>4.78125</v>
      </c>
      <c r="N7" s="17">
        <f>M7/($J$4+$J$5/60)</f>
        <v>6.600897376898297E-3</v>
      </c>
    </row>
    <row r="8" spans="2:14">
      <c r="B8" s="9" t="s">
        <v>13</v>
      </c>
      <c r="C8" s="5">
        <v>3</v>
      </c>
      <c r="D8" s="11">
        <v>3</v>
      </c>
      <c r="E8" s="7">
        <v>4</v>
      </c>
      <c r="F8" s="13"/>
      <c r="I8" s="9" t="s">
        <v>13</v>
      </c>
      <c r="J8" s="5">
        <f t="shared" ref="J8:J11" si="0">SUMIF($B$1:$B$250,$I8,$C$1:$C$250)</f>
        <v>39</v>
      </c>
      <c r="K8" s="11">
        <f t="shared" ref="K8:K11" si="1">SUMIF($B$1:$B$250,$I8,$D$1:$D$250)</f>
        <v>62</v>
      </c>
      <c r="L8" s="7">
        <f t="shared" ref="L8:L11" si="2">SUMIF($B$1:$B$250,$I8,$E$1:$E$250)</f>
        <v>102</v>
      </c>
      <c r="M8" s="3">
        <f t="shared" ref="M8:M11" si="3">(J8+L8)/K8</f>
        <v>2.274193548387097</v>
      </c>
      <c r="N8" s="17">
        <f t="shared" ref="N8:N11" si="4">M8/($J$4+$J$5/60)</f>
        <v>3.1397057731989372E-3</v>
      </c>
    </row>
    <row r="9" spans="2:14">
      <c r="B9" s="9" t="s">
        <v>14</v>
      </c>
      <c r="C9" s="5">
        <v>0</v>
      </c>
      <c r="D9" s="11">
        <v>3</v>
      </c>
      <c r="E9" s="7">
        <v>5</v>
      </c>
      <c r="F9" s="13"/>
      <c r="I9" s="9" t="s">
        <v>14</v>
      </c>
      <c r="J9" s="5">
        <f t="shared" si="0"/>
        <v>34</v>
      </c>
      <c r="K9" s="11">
        <f t="shared" si="1"/>
        <v>46</v>
      </c>
      <c r="L9" s="7">
        <f t="shared" si="2"/>
        <v>81</v>
      </c>
      <c r="M9" s="3">
        <f t="shared" si="3"/>
        <v>2.5</v>
      </c>
      <c r="N9" s="17">
        <f t="shared" si="4"/>
        <v>3.4514496088357107E-3</v>
      </c>
    </row>
    <row r="10" spans="2:14">
      <c r="B10" s="9" t="s">
        <v>15</v>
      </c>
      <c r="C10" s="5">
        <v>5</v>
      </c>
      <c r="D10" s="11">
        <v>4</v>
      </c>
      <c r="E10" s="7">
        <v>4</v>
      </c>
      <c r="F10" s="13"/>
      <c r="I10" s="9" t="s">
        <v>15</v>
      </c>
      <c r="J10" s="5">
        <f t="shared" si="0"/>
        <v>72</v>
      </c>
      <c r="K10" s="11">
        <f t="shared" si="1"/>
        <v>46</v>
      </c>
      <c r="L10" s="7">
        <f t="shared" si="2"/>
        <v>75</v>
      </c>
      <c r="M10" s="3">
        <f t="shared" si="3"/>
        <v>3.1956521739130435</v>
      </c>
      <c r="N10" s="17">
        <f t="shared" si="4"/>
        <v>4.4118529782508648E-3</v>
      </c>
    </row>
    <row r="11" spans="2:14">
      <c r="B11" s="9" t="s">
        <v>16</v>
      </c>
      <c r="C11" s="5">
        <v>0</v>
      </c>
      <c r="D11" s="11">
        <v>5</v>
      </c>
      <c r="E11" s="7">
        <v>5</v>
      </c>
      <c r="I11" s="9" t="s">
        <v>16</v>
      </c>
      <c r="J11" s="5">
        <f t="shared" si="0"/>
        <v>13</v>
      </c>
      <c r="K11" s="11">
        <f t="shared" si="1"/>
        <v>50</v>
      </c>
      <c r="L11" s="7">
        <f t="shared" si="2"/>
        <v>131</v>
      </c>
      <c r="M11" s="3">
        <f t="shared" si="3"/>
        <v>2.88</v>
      </c>
      <c r="N11" s="17">
        <f t="shared" si="4"/>
        <v>3.9760699493787384E-3</v>
      </c>
    </row>
    <row r="14" spans="2:14">
      <c r="B14" s="4" t="s">
        <v>17</v>
      </c>
      <c r="C14" s="4" t="s">
        <v>34</v>
      </c>
      <c r="D14" s="4" t="s">
        <v>18</v>
      </c>
      <c r="E14" s="10" t="s">
        <v>29</v>
      </c>
    </row>
    <row r="15" spans="2:14">
      <c r="B15" s="2"/>
      <c r="C15" s="8" t="s">
        <v>9</v>
      </c>
      <c r="D15" s="15"/>
      <c r="E15" s="1" t="s">
        <v>35</v>
      </c>
    </row>
    <row r="16" spans="2:14">
      <c r="B16" s="14" t="s">
        <v>10</v>
      </c>
      <c r="C16" s="14">
        <v>33</v>
      </c>
      <c r="D16" s="15"/>
      <c r="E16" s="1"/>
    </row>
    <row r="17" spans="2:5">
      <c r="B17" s="14" t="s">
        <v>11</v>
      </c>
      <c r="C17" s="14">
        <v>44</v>
      </c>
    </row>
    <row r="18" spans="2:5">
      <c r="B18" s="2"/>
      <c r="C18" s="5" t="s">
        <v>6</v>
      </c>
      <c r="D18" s="6" t="s">
        <v>7</v>
      </c>
      <c r="E18" s="7" t="s">
        <v>8</v>
      </c>
    </row>
    <row r="19" spans="2:5">
      <c r="B19" s="9" t="s">
        <v>12</v>
      </c>
      <c r="C19" s="5">
        <v>3</v>
      </c>
      <c r="D19" s="11">
        <v>1</v>
      </c>
      <c r="E19" s="7">
        <v>13</v>
      </c>
    </row>
    <row r="20" spans="2:5">
      <c r="B20" s="9" t="s">
        <v>13</v>
      </c>
      <c r="C20" s="5">
        <v>3</v>
      </c>
      <c r="D20" s="11">
        <v>0</v>
      </c>
      <c r="E20" s="7">
        <v>8</v>
      </c>
    </row>
    <row r="21" spans="2:5">
      <c r="B21" s="9" t="s">
        <v>14</v>
      </c>
      <c r="C21" s="5">
        <v>2</v>
      </c>
      <c r="D21" s="11">
        <v>2</v>
      </c>
      <c r="E21" s="7">
        <v>10</v>
      </c>
    </row>
    <row r="22" spans="2:5">
      <c r="B22" s="9" t="s">
        <v>15</v>
      </c>
      <c r="C22" s="5">
        <v>8</v>
      </c>
      <c r="D22" s="11">
        <v>1</v>
      </c>
      <c r="E22" s="7">
        <v>5</v>
      </c>
    </row>
    <row r="23" spans="2:5">
      <c r="B23" s="9" t="s">
        <v>16</v>
      </c>
      <c r="C23" s="5">
        <v>2</v>
      </c>
      <c r="D23" s="11">
        <v>0</v>
      </c>
      <c r="E23" s="7">
        <v>11</v>
      </c>
    </row>
    <row r="26" spans="2:5">
      <c r="B26" s="4" t="s">
        <v>17</v>
      </c>
      <c r="C26" s="4" t="s">
        <v>34</v>
      </c>
      <c r="D26" s="4" t="s">
        <v>18</v>
      </c>
      <c r="E26" s="10" t="s">
        <v>28</v>
      </c>
    </row>
    <row r="27" spans="2:5">
      <c r="B27" s="2"/>
      <c r="C27" s="8" t="s">
        <v>9</v>
      </c>
      <c r="D27" s="15"/>
      <c r="E27" s="1" t="s">
        <v>39</v>
      </c>
    </row>
    <row r="28" spans="2:5">
      <c r="B28" s="14" t="s">
        <v>10</v>
      </c>
      <c r="C28" s="14">
        <v>32</v>
      </c>
      <c r="D28" s="15"/>
      <c r="E28" s="1"/>
    </row>
    <row r="29" spans="2:5">
      <c r="B29" s="14" t="s">
        <v>11</v>
      </c>
      <c r="C29" s="14">
        <v>51</v>
      </c>
    </row>
    <row r="30" spans="2:5">
      <c r="B30" s="2"/>
      <c r="C30" s="5" t="s">
        <v>6</v>
      </c>
      <c r="D30" s="6" t="s">
        <v>7</v>
      </c>
      <c r="E30" s="7" t="s">
        <v>8</v>
      </c>
    </row>
    <row r="31" spans="2:5">
      <c r="B31" s="9" t="s">
        <v>12</v>
      </c>
      <c r="C31" s="5">
        <v>2</v>
      </c>
      <c r="D31" s="11">
        <v>0</v>
      </c>
      <c r="E31" s="7">
        <v>4</v>
      </c>
    </row>
    <row r="32" spans="2:5">
      <c r="B32" s="9" t="s">
        <v>13</v>
      </c>
      <c r="C32" s="5">
        <v>1</v>
      </c>
      <c r="D32" s="11">
        <v>1</v>
      </c>
      <c r="E32" s="7">
        <v>5</v>
      </c>
    </row>
    <row r="33" spans="2:5">
      <c r="B33" s="9" t="s">
        <v>14</v>
      </c>
      <c r="C33" s="5">
        <v>3</v>
      </c>
      <c r="D33" s="11">
        <v>2</v>
      </c>
      <c r="E33" s="7">
        <v>1</v>
      </c>
    </row>
    <row r="34" spans="2:5">
      <c r="B34" s="9" t="s">
        <v>15</v>
      </c>
      <c r="C34" s="5">
        <v>5</v>
      </c>
      <c r="D34" s="11">
        <v>0</v>
      </c>
      <c r="E34" s="7">
        <v>3</v>
      </c>
    </row>
    <row r="35" spans="2:5">
      <c r="B35" s="9" t="s">
        <v>16</v>
      </c>
      <c r="C35" s="5">
        <v>0</v>
      </c>
      <c r="D35" s="11">
        <v>0</v>
      </c>
      <c r="E35" s="7">
        <v>9</v>
      </c>
    </row>
    <row r="38" spans="2:5">
      <c r="B38" s="4" t="s">
        <v>17</v>
      </c>
      <c r="C38" s="4" t="s">
        <v>34</v>
      </c>
      <c r="D38" s="4" t="s">
        <v>18</v>
      </c>
      <c r="E38" s="10" t="s">
        <v>29</v>
      </c>
    </row>
    <row r="39" spans="2:5">
      <c r="B39" s="2"/>
      <c r="C39" s="8" t="s">
        <v>9</v>
      </c>
      <c r="D39" s="15"/>
      <c r="E39" s="1" t="s">
        <v>39</v>
      </c>
    </row>
    <row r="40" spans="2:5">
      <c r="B40" s="14" t="s">
        <v>10</v>
      </c>
      <c r="C40" s="14">
        <v>38</v>
      </c>
      <c r="D40" s="15"/>
      <c r="E40" s="1"/>
    </row>
    <row r="41" spans="2:5">
      <c r="B41" s="14" t="s">
        <v>11</v>
      </c>
      <c r="C41" s="14">
        <v>42</v>
      </c>
    </row>
    <row r="42" spans="2:5">
      <c r="B42" s="2"/>
      <c r="C42" s="5" t="s">
        <v>6</v>
      </c>
      <c r="D42" s="6" t="s">
        <v>7</v>
      </c>
      <c r="E42" s="7" t="s">
        <v>8</v>
      </c>
    </row>
    <row r="43" spans="2:5">
      <c r="B43" s="9" t="s">
        <v>12</v>
      </c>
      <c r="C43" s="5">
        <v>6</v>
      </c>
      <c r="D43" s="11">
        <v>0</v>
      </c>
      <c r="E43" s="7">
        <v>20</v>
      </c>
    </row>
    <row r="44" spans="2:5">
      <c r="B44" s="9" t="s">
        <v>13</v>
      </c>
      <c r="C44" s="5">
        <v>7</v>
      </c>
      <c r="D44" s="11">
        <v>5</v>
      </c>
      <c r="E44" s="7">
        <v>19</v>
      </c>
    </row>
    <row r="45" spans="2:5">
      <c r="B45" s="9" t="s">
        <v>14</v>
      </c>
      <c r="C45" s="5">
        <v>11</v>
      </c>
      <c r="D45" s="11">
        <v>2</v>
      </c>
      <c r="E45" s="7">
        <v>14</v>
      </c>
    </row>
    <row r="46" spans="2:5">
      <c r="B46" s="9" t="s">
        <v>15</v>
      </c>
      <c r="C46" s="5">
        <v>7</v>
      </c>
      <c r="D46" s="11">
        <v>3</v>
      </c>
      <c r="E46" s="7">
        <v>13</v>
      </c>
    </row>
    <row r="47" spans="2:5">
      <c r="B47" s="9" t="s">
        <v>16</v>
      </c>
      <c r="C47" s="5">
        <v>1</v>
      </c>
      <c r="D47" s="11">
        <v>3</v>
      </c>
      <c r="E47" s="7">
        <v>21</v>
      </c>
    </row>
    <row r="50" spans="2:5">
      <c r="B50" s="4" t="s">
        <v>17</v>
      </c>
      <c r="C50" s="4" t="s">
        <v>34</v>
      </c>
      <c r="D50" s="4" t="s">
        <v>18</v>
      </c>
      <c r="E50" s="10" t="s">
        <v>28</v>
      </c>
    </row>
    <row r="51" spans="2:5">
      <c r="B51" s="2"/>
      <c r="C51" s="8" t="s">
        <v>9</v>
      </c>
      <c r="D51" s="15"/>
      <c r="E51" s="1" t="s">
        <v>37</v>
      </c>
    </row>
    <row r="52" spans="2:5">
      <c r="B52" s="14" t="s">
        <v>10</v>
      </c>
      <c r="C52" s="14">
        <v>37</v>
      </c>
      <c r="D52" s="15"/>
      <c r="E52" s="1"/>
    </row>
    <row r="53" spans="2:5">
      <c r="B53" s="14" t="s">
        <v>11</v>
      </c>
      <c r="C53" s="14">
        <v>17</v>
      </c>
    </row>
    <row r="54" spans="2:5">
      <c r="B54" s="2"/>
      <c r="C54" s="5" t="s">
        <v>6</v>
      </c>
      <c r="D54" s="6" t="s">
        <v>7</v>
      </c>
      <c r="E54" s="7" t="s">
        <v>8</v>
      </c>
    </row>
    <row r="55" spans="2:5">
      <c r="B55" s="9" t="s">
        <v>12</v>
      </c>
      <c r="C55" s="5">
        <v>3</v>
      </c>
      <c r="D55" s="11">
        <v>2</v>
      </c>
      <c r="E55" s="7">
        <v>3</v>
      </c>
    </row>
    <row r="56" spans="2:5">
      <c r="B56" s="9" t="s">
        <v>13</v>
      </c>
      <c r="C56" s="5">
        <v>0</v>
      </c>
      <c r="D56" s="11">
        <v>5</v>
      </c>
      <c r="E56" s="7">
        <v>1</v>
      </c>
    </row>
    <row r="57" spans="2:5">
      <c r="B57" s="9" t="s">
        <v>14</v>
      </c>
      <c r="C57" s="5">
        <v>1</v>
      </c>
      <c r="D57" s="11">
        <v>5</v>
      </c>
      <c r="E57" s="7">
        <v>2</v>
      </c>
    </row>
    <row r="58" spans="2:5">
      <c r="B58" s="9" t="s">
        <v>15</v>
      </c>
      <c r="C58" s="5">
        <v>2</v>
      </c>
      <c r="D58" s="11">
        <v>1</v>
      </c>
      <c r="E58" s="7">
        <v>3</v>
      </c>
    </row>
    <row r="59" spans="2:5">
      <c r="B59" s="9" t="s">
        <v>16</v>
      </c>
      <c r="C59" s="5">
        <v>0</v>
      </c>
      <c r="D59" s="11">
        <v>2</v>
      </c>
      <c r="E59" s="7">
        <v>4</v>
      </c>
    </row>
    <row r="62" spans="2:5">
      <c r="B62" s="4" t="s">
        <v>17</v>
      </c>
      <c r="C62" s="4" t="s">
        <v>34</v>
      </c>
      <c r="D62" s="4" t="s">
        <v>18</v>
      </c>
      <c r="E62" s="10" t="s">
        <v>29</v>
      </c>
    </row>
    <row r="63" spans="2:5">
      <c r="B63" s="2"/>
      <c r="C63" s="8" t="s">
        <v>9</v>
      </c>
      <c r="D63" s="15"/>
      <c r="E63" s="1" t="s">
        <v>37</v>
      </c>
    </row>
    <row r="64" spans="2:5">
      <c r="B64" s="14" t="s">
        <v>10</v>
      </c>
      <c r="C64" s="14">
        <v>46</v>
      </c>
      <c r="D64" s="15"/>
      <c r="E64" s="1"/>
    </row>
    <row r="65" spans="2:5">
      <c r="B65" s="14" t="s">
        <v>11</v>
      </c>
      <c r="C65" s="14">
        <v>14</v>
      </c>
    </row>
    <row r="66" spans="2:5">
      <c r="B66" s="2"/>
      <c r="C66" s="5" t="s">
        <v>6</v>
      </c>
      <c r="D66" s="6" t="s">
        <v>7</v>
      </c>
      <c r="E66" s="7" t="s">
        <v>8</v>
      </c>
    </row>
    <row r="67" spans="2:5">
      <c r="B67" s="9" t="s">
        <v>12</v>
      </c>
      <c r="C67" s="5">
        <v>3</v>
      </c>
      <c r="D67" s="11">
        <v>0</v>
      </c>
      <c r="E67" s="7">
        <v>8</v>
      </c>
    </row>
    <row r="68" spans="2:5">
      <c r="B68" s="9" t="s">
        <v>13</v>
      </c>
      <c r="C68" s="5">
        <v>4</v>
      </c>
      <c r="D68" s="11">
        <v>3</v>
      </c>
      <c r="E68" s="7">
        <v>10</v>
      </c>
    </row>
    <row r="69" spans="2:5">
      <c r="B69" s="9" t="s">
        <v>14</v>
      </c>
      <c r="C69" s="5">
        <v>2</v>
      </c>
      <c r="D69" s="11">
        <v>1</v>
      </c>
      <c r="E69" s="7">
        <v>8</v>
      </c>
    </row>
    <row r="70" spans="2:5">
      <c r="B70" s="9" t="s">
        <v>15</v>
      </c>
      <c r="C70" s="5">
        <v>5</v>
      </c>
      <c r="D70" s="11">
        <v>1</v>
      </c>
      <c r="E70" s="7">
        <v>6</v>
      </c>
    </row>
    <row r="71" spans="2:5">
      <c r="B71" s="9" t="s">
        <v>16</v>
      </c>
      <c r="C71" s="5">
        <v>1</v>
      </c>
      <c r="D71" s="11">
        <v>1</v>
      </c>
      <c r="E71" s="7">
        <v>11</v>
      </c>
    </row>
    <row r="74" spans="2:5">
      <c r="B74" s="4" t="s">
        <v>17</v>
      </c>
      <c r="C74" s="4" t="s">
        <v>34</v>
      </c>
      <c r="D74" s="4" t="s">
        <v>18</v>
      </c>
      <c r="E74" s="10" t="s">
        <v>43</v>
      </c>
    </row>
    <row r="75" spans="2:5">
      <c r="B75" s="2"/>
      <c r="C75" s="8" t="s">
        <v>9</v>
      </c>
      <c r="D75" s="15"/>
      <c r="E75" s="1"/>
    </row>
    <row r="76" spans="2:5">
      <c r="B76" s="14" t="s">
        <v>10</v>
      </c>
      <c r="C76" s="14">
        <v>45</v>
      </c>
      <c r="D76" s="15"/>
      <c r="E76" s="1"/>
    </row>
    <row r="77" spans="2:5">
      <c r="B77" s="14" t="s">
        <v>11</v>
      </c>
      <c r="C77" s="14">
        <v>0</v>
      </c>
    </row>
    <row r="78" spans="2:5">
      <c r="B78" s="2"/>
      <c r="C78" s="5" t="s">
        <v>6</v>
      </c>
      <c r="D78" s="6" t="s">
        <v>7</v>
      </c>
      <c r="E78" s="7" t="s">
        <v>8</v>
      </c>
    </row>
    <row r="79" spans="2:5">
      <c r="B79" s="9" t="s">
        <v>12</v>
      </c>
      <c r="C79" s="5">
        <v>2</v>
      </c>
      <c r="D79" s="11">
        <v>1</v>
      </c>
      <c r="E79" s="7">
        <v>3</v>
      </c>
    </row>
    <row r="80" spans="2:5">
      <c r="B80" s="9" t="s">
        <v>13</v>
      </c>
      <c r="C80" s="5">
        <v>1</v>
      </c>
      <c r="D80" s="11">
        <v>4</v>
      </c>
      <c r="E80" s="7">
        <v>4</v>
      </c>
    </row>
    <row r="81" spans="2:5">
      <c r="B81" s="9" t="s">
        <v>14</v>
      </c>
      <c r="C81" s="5">
        <v>2</v>
      </c>
      <c r="D81" s="11">
        <v>2</v>
      </c>
      <c r="E81" s="7">
        <v>3</v>
      </c>
    </row>
    <row r="82" spans="2:5">
      <c r="B82" s="9" t="s">
        <v>15</v>
      </c>
      <c r="C82" s="5">
        <v>2</v>
      </c>
      <c r="D82" s="11">
        <v>6</v>
      </c>
      <c r="E82" s="7">
        <v>3</v>
      </c>
    </row>
    <row r="83" spans="2:5">
      <c r="B83" s="9" t="s">
        <v>16</v>
      </c>
      <c r="C83" s="5">
        <v>0</v>
      </c>
      <c r="D83" s="11">
        <v>5</v>
      </c>
      <c r="E83" s="7">
        <v>4</v>
      </c>
    </row>
    <row r="86" spans="2:5">
      <c r="B86" s="4" t="s">
        <v>17</v>
      </c>
      <c r="C86" s="4" t="s">
        <v>34</v>
      </c>
      <c r="D86" s="4" t="s">
        <v>18</v>
      </c>
      <c r="E86" s="10" t="s">
        <v>44</v>
      </c>
    </row>
    <row r="87" spans="2:5">
      <c r="B87" s="2"/>
      <c r="C87" s="8" t="s">
        <v>9</v>
      </c>
      <c r="D87" s="15"/>
      <c r="E87" s="1"/>
    </row>
    <row r="88" spans="2:5">
      <c r="B88" s="14" t="s">
        <v>10</v>
      </c>
      <c r="C88" s="14">
        <v>35</v>
      </c>
      <c r="D88" s="15"/>
      <c r="E88" s="1"/>
    </row>
    <row r="89" spans="2:5">
      <c r="B89" s="14" t="s">
        <v>11</v>
      </c>
      <c r="C89" s="14">
        <v>47</v>
      </c>
    </row>
    <row r="90" spans="2:5">
      <c r="B90" s="2"/>
      <c r="C90" s="5" t="s">
        <v>6</v>
      </c>
      <c r="D90" s="6" t="s">
        <v>7</v>
      </c>
      <c r="E90" s="7" t="s">
        <v>8</v>
      </c>
    </row>
    <row r="91" spans="2:5">
      <c r="B91" s="9" t="s">
        <v>12</v>
      </c>
      <c r="C91" s="5">
        <v>2</v>
      </c>
      <c r="D91" s="11">
        <v>0</v>
      </c>
      <c r="E91" s="7">
        <v>4</v>
      </c>
    </row>
    <row r="92" spans="2:5">
      <c r="B92" s="9" t="s">
        <v>13</v>
      </c>
      <c r="C92" s="5">
        <v>2</v>
      </c>
      <c r="D92" s="11">
        <v>0</v>
      </c>
      <c r="E92" s="7">
        <v>4</v>
      </c>
    </row>
    <row r="93" spans="2:5">
      <c r="B93" s="9" t="s">
        <v>14</v>
      </c>
      <c r="C93" s="5">
        <v>0</v>
      </c>
      <c r="D93" s="11">
        <v>0</v>
      </c>
      <c r="E93" s="7">
        <v>1</v>
      </c>
    </row>
    <row r="94" spans="2:5">
      <c r="B94" s="9" t="s">
        <v>15</v>
      </c>
      <c r="C94" s="5">
        <v>6</v>
      </c>
      <c r="D94" s="11">
        <v>0</v>
      </c>
      <c r="E94" s="7">
        <v>3</v>
      </c>
    </row>
    <row r="95" spans="2:5">
      <c r="B95" s="9" t="s">
        <v>16</v>
      </c>
      <c r="C95" s="5">
        <v>0</v>
      </c>
      <c r="D95" s="11">
        <v>1</v>
      </c>
      <c r="E95" s="7">
        <v>9</v>
      </c>
    </row>
    <row r="98" spans="2:5">
      <c r="B98" s="4" t="s">
        <v>17</v>
      </c>
      <c r="C98" s="4" t="s">
        <v>34</v>
      </c>
      <c r="D98" s="4" t="s">
        <v>18</v>
      </c>
      <c r="E98" s="10" t="s">
        <v>45</v>
      </c>
    </row>
    <row r="99" spans="2:5">
      <c r="B99" s="2"/>
      <c r="C99" s="8" t="s">
        <v>9</v>
      </c>
      <c r="D99" s="15"/>
      <c r="E99" s="1"/>
    </row>
    <row r="100" spans="2:5">
      <c r="B100" s="14" t="s">
        <v>10</v>
      </c>
      <c r="C100" s="14">
        <v>39</v>
      </c>
      <c r="D100" s="15"/>
      <c r="E100" s="1"/>
    </row>
    <row r="101" spans="2:5">
      <c r="B101" s="14" t="s">
        <v>11</v>
      </c>
      <c r="C101" s="14">
        <v>54</v>
      </c>
    </row>
    <row r="102" spans="2:5">
      <c r="B102" s="2"/>
      <c r="C102" s="5" t="s">
        <v>6</v>
      </c>
      <c r="D102" s="6" t="s">
        <v>7</v>
      </c>
      <c r="E102" s="7" t="s">
        <v>8</v>
      </c>
    </row>
    <row r="103" spans="2:5">
      <c r="B103" s="9" t="s">
        <v>12</v>
      </c>
      <c r="C103" s="5">
        <v>3</v>
      </c>
      <c r="D103" s="11">
        <v>2</v>
      </c>
      <c r="E103" s="7">
        <v>4</v>
      </c>
    </row>
    <row r="104" spans="2:5">
      <c r="B104" s="9" t="s">
        <v>13</v>
      </c>
      <c r="C104" s="5">
        <v>4</v>
      </c>
      <c r="D104" s="11">
        <v>2</v>
      </c>
      <c r="E104" s="7">
        <v>4</v>
      </c>
    </row>
    <row r="105" spans="2:5">
      <c r="B105" s="9" t="s">
        <v>14</v>
      </c>
      <c r="C105" s="5">
        <v>1</v>
      </c>
      <c r="D105" s="11">
        <v>1</v>
      </c>
      <c r="E105" s="7">
        <v>4</v>
      </c>
    </row>
    <row r="106" spans="2:5">
      <c r="B106" s="9" t="s">
        <v>15</v>
      </c>
      <c r="C106" s="5">
        <v>3</v>
      </c>
      <c r="D106" s="11">
        <v>3</v>
      </c>
      <c r="E106" s="7">
        <v>6</v>
      </c>
    </row>
    <row r="107" spans="2:5">
      <c r="B107" s="9" t="s">
        <v>16</v>
      </c>
      <c r="C107" s="5">
        <v>1</v>
      </c>
      <c r="D107" s="11">
        <v>0</v>
      </c>
      <c r="E107" s="7">
        <v>8</v>
      </c>
    </row>
    <row r="110" spans="2:5">
      <c r="B110" s="4" t="s">
        <v>17</v>
      </c>
      <c r="C110" s="4" t="s">
        <v>34</v>
      </c>
      <c r="D110" s="4" t="s">
        <v>18</v>
      </c>
      <c r="E110" s="10" t="s">
        <v>46</v>
      </c>
    </row>
    <row r="111" spans="2:5">
      <c r="B111" s="2"/>
      <c r="C111" s="8" t="s">
        <v>9</v>
      </c>
      <c r="D111" s="15"/>
      <c r="E111" s="1"/>
    </row>
    <row r="112" spans="2:5">
      <c r="B112" s="14" t="s">
        <v>10</v>
      </c>
      <c r="C112" s="14">
        <v>47</v>
      </c>
      <c r="D112" s="15"/>
      <c r="E112" s="1"/>
    </row>
    <row r="113" spans="2:5">
      <c r="B113" s="14" t="s">
        <v>11</v>
      </c>
      <c r="C113" s="14">
        <v>32</v>
      </c>
    </row>
    <row r="114" spans="2:5">
      <c r="B114" s="2"/>
      <c r="C114" s="5" t="s">
        <v>6</v>
      </c>
      <c r="D114" s="6" t="s">
        <v>7</v>
      </c>
      <c r="E114" s="7" t="s">
        <v>8</v>
      </c>
    </row>
    <row r="115" spans="2:5">
      <c r="B115" s="9" t="s">
        <v>12</v>
      </c>
      <c r="C115" s="5">
        <v>0</v>
      </c>
      <c r="D115" s="11">
        <v>0</v>
      </c>
      <c r="E115" s="7">
        <v>1</v>
      </c>
    </row>
    <row r="116" spans="2:5">
      <c r="B116" s="9" t="s">
        <v>13</v>
      </c>
      <c r="C116" s="5">
        <v>0</v>
      </c>
      <c r="D116" s="11">
        <v>2</v>
      </c>
      <c r="E116" s="7">
        <v>1</v>
      </c>
    </row>
    <row r="117" spans="2:5">
      <c r="B117" s="9" t="s">
        <v>14</v>
      </c>
      <c r="C117" s="5">
        <v>0</v>
      </c>
      <c r="D117" s="11">
        <v>1</v>
      </c>
      <c r="E117" s="7">
        <v>0</v>
      </c>
    </row>
    <row r="118" spans="2:5">
      <c r="B118" s="9" t="s">
        <v>15</v>
      </c>
      <c r="C118" s="5">
        <v>1</v>
      </c>
      <c r="D118" s="11">
        <v>2</v>
      </c>
      <c r="E118" s="7">
        <v>1</v>
      </c>
    </row>
    <row r="119" spans="2:5">
      <c r="B119" s="9" t="s">
        <v>16</v>
      </c>
      <c r="C119" s="5">
        <v>1</v>
      </c>
      <c r="D119" s="11">
        <v>2</v>
      </c>
      <c r="E119" s="7">
        <v>1</v>
      </c>
    </row>
    <row r="122" spans="2:5">
      <c r="B122" s="4" t="s">
        <v>17</v>
      </c>
      <c r="C122" s="4" t="s">
        <v>34</v>
      </c>
      <c r="D122" s="4" t="s">
        <v>18</v>
      </c>
      <c r="E122" s="10" t="s">
        <v>47</v>
      </c>
    </row>
    <row r="123" spans="2:5">
      <c r="B123" s="2"/>
      <c r="C123" s="8" t="s">
        <v>9</v>
      </c>
      <c r="D123" s="15"/>
      <c r="E123" s="1"/>
    </row>
    <row r="124" spans="2:5">
      <c r="B124" s="14" t="s">
        <v>10</v>
      </c>
      <c r="C124" s="14">
        <v>59</v>
      </c>
      <c r="D124" s="15"/>
      <c r="E124" s="1"/>
    </row>
    <row r="125" spans="2:5">
      <c r="B125" s="14" t="s">
        <v>11</v>
      </c>
      <c r="C125" s="14">
        <v>7</v>
      </c>
    </row>
    <row r="126" spans="2:5">
      <c r="B126" s="2"/>
      <c r="C126" s="5" t="s">
        <v>6</v>
      </c>
      <c r="D126" s="6" t="s">
        <v>7</v>
      </c>
      <c r="E126" s="7" t="s">
        <v>8</v>
      </c>
    </row>
    <row r="127" spans="2:5">
      <c r="B127" s="9" t="s">
        <v>12</v>
      </c>
      <c r="C127" s="5">
        <v>4</v>
      </c>
      <c r="D127" s="11">
        <v>4</v>
      </c>
      <c r="E127" s="7">
        <v>4</v>
      </c>
    </row>
    <row r="128" spans="2:5">
      <c r="B128" s="9" t="s">
        <v>13</v>
      </c>
      <c r="C128" s="5">
        <v>0</v>
      </c>
      <c r="D128" s="11">
        <v>7</v>
      </c>
      <c r="E128" s="7">
        <v>9</v>
      </c>
    </row>
    <row r="129" spans="2:5">
      <c r="B129" s="9" t="s">
        <v>14</v>
      </c>
      <c r="C129" s="5">
        <v>3</v>
      </c>
      <c r="D129" s="11">
        <v>2</v>
      </c>
      <c r="E129" s="7">
        <v>3</v>
      </c>
    </row>
    <row r="130" spans="2:5">
      <c r="B130" s="9" t="s">
        <v>15</v>
      </c>
      <c r="C130" s="5">
        <v>3</v>
      </c>
      <c r="D130" s="11">
        <v>3</v>
      </c>
      <c r="E130" s="7">
        <v>5</v>
      </c>
    </row>
    <row r="131" spans="2:5">
      <c r="B131" s="9" t="s">
        <v>16</v>
      </c>
      <c r="C131" s="5">
        <v>1</v>
      </c>
      <c r="D131" s="11">
        <v>3</v>
      </c>
      <c r="E131" s="7">
        <v>10</v>
      </c>
    </row>
    <row r="134" spans="2:5">
      <c r="B134" s="4" t="s">
        <v>17</v>
      </c>
      <c r="C134" s="4" t="s">
        <v>34</v>
      </c>
      <c r="D134" s="4" t="s">
        <v>18</v>
      </c>
      <c r="E134" s="10" t="s">
        <v>48</v>
      </c>
    </row>
    <row r="135" spans="2:5">
      <c r="B135" s="2"/>
      <c r="C135" s="8" t="s">
        <v>9</v>
      </c>
      <c r="D135" s="15"/>
      <c r="E135" s="1"/>
    </row>
    <row r="136" spans="2:5">
      <c r="B136" s="14" t="s">
        <v>10</v>
      </c>
      <c r="C136" s="14">
        <v>33</v>
      </c>
      <c r="D136" s="15"/>
      <c r="E136" s="1"/>
    </row>
    <row r="137" spans="2:5">
      <c r="B137" s="14" t="s">
        <v>11</v>
      </c>
      <c r="C137" s="14">
        <v>37</v>
      </c>
    </row>
    <row r="138" spans="2:5">
      <c r="B138" s="2"/>
      <c r="C138" s="5" t="s">
        <v>6</v>
      </c>
      <c r="D138" s="6" t="s">
        <v>7</v>
      </c>
      <c r="E138" s="7" t="s">
        <v>8</v>
      </c>
    </row>
    <row r="139" spans="2:5">
      <c r="B139" s="9" t="s">
        <v>12</v>
      </c>
      <c r="C139" s="5">
        <v>0</v>
      </c>
      <c r="D139" s="11">
        <v>0</v>
      </c>
      <c r="E139" s="7">
        <v>2</v>
      </c>
    </row>
    <row r="140" spans="2:5">
      <c r="B140" s="9" t="s">
        <v>13</v>
      </c>
      <c r="C140" s="5">
        <v>1</v>
      </c>
      <c r="D140" s="11">
        <v>5</v>
      </c>
      <c r="E140" s="7">
        <v>1</v>
      </c>
    </row>
    <row r="141" spans="2:5">
      <c r="B141" s="9" t="s">
        <v>14</v>
      </c>
      <c r="C141" s="5">
        <v>1</v>
      </c>
      <c r="D141" s="11">
        <v>2</v>
      </c>
      <c r="E141" s="7">
        <v>0</v>
      </c>
    </row>
    <row r="142" spans="2:5">
      <c r="B142" s="9" t="s">
        <v>15</v>
      </c>
      <c r="C142" s="5">
        <v>0</v>
      </c>
      <c r="D142" s="11">
        <v>3</v>
      </c>
      <c r="E142" s="7">
        <v>1</v>
      </c>
    </row>
    <row r="143" spans="2:5">
      <c r="B143" s="9" t="s">
        <v>16</v>
      </c>
      <c r="C143" s="5">
        <v>0</v>
      </c>
      <c r="D143" s="11">
        <v>4</v>
      </c>
      <c r="E143" s="7">
        <v>2</v>
      </c>
    </row>
    <row r="146" spans="2:5">
      <c r="B146" s="4" t="s">
        <v>17</v>
      </c>
      <c r="C146" s="4" t="s">
        <v>34</v>
      </c>
      <c r="D146" s="4" t="s">
        <v>18</v>
      </c>
      <c r="E146" s="10" t="s">
        <v>49</v>
      </c>
    </row>
    <row r="147" spans="2:5">
      <c r="B147" s="2"/>
      <c r="C147" s="8" t="s">
        <v>9</v>
      </c>
      <c r="D147" s="15"/>
      <c r="E147" s="1"/>
    </row>
    <row r="148" spans="2:5">
      <c r="B148" s="14" t="s">
        <v>10</v>
      </c>
      <c r="C148" s="14">
        <v>35</v>
      </c>
      <c r="D148" s="15"/>
      <c r="E148" s="1"/>
    </row>
    <row r="149" spans="2:5">
      <c r="B149" s="14" t="s">
        <v>11</v>
      </c>
      <c r="C149" s="14">
        <v>23</v>
      </c>
    </row>
    <row r="150" spans="2:5">
      <c r="B150" s="2"/>
      <c r="C150" s="5" t="s">
        <v>6</v>
      </c>
      <c r="D150" s="6" t="s">
        <v>7</v>
      </c>
      <c r="E150" s="7" t="s">
        <v>8</v>
      </c>
    </row>
    <row r="151" spans="2:5">
      <c r="B151" s="9" t="s">
        <v>12</v>
      </c>
      <c r="C151" s="5">
        <v>4</v>
      </c>
      <c r="D151" s="11">
        <v>0</v>
      </c>
      <c r="E151" s="7">
        <v>12</v>
      </c>
    </row>
    <row r="152" spans="2:5">
      <c r="B152" s="9" t="s">
        <v>13</v>
      </c>
      <c r="C152" s="5">
        <v>6</v>
      </c>
      <c r="D152" s="11">
        <v>0</v>
      </c>
      <c r="E152" s="7">
        <v>8</v>
      </c>
    </row>
    <row r="153" spans="2:5">
      <c r="B153" s="9" t="s">
        <v>14</v>
      </c>
      <c r="C153" s="5">
        <v>2</v>
      </c>
      <c r="D153" s="11">
        <v>0</v>
      </c>
      <c r="E153" s="7">
        <v>12</v>
      </c>
    </row>
    <row r="154" spans="2:5">
      <c r="B154" s="9" t="s">
        <v>15</v>
      </c>
      <c r="C154" s="5">
        <v>6</v>
      </c>
      <c r="D154" s="11">
        <v>0</v>
      </c>
      <c r="E154" s="7">
        <v>9</v>
      </c>
    </row>
    <row r="155" spans="2:5">
      <c r="B155" s="9" t="s">
        <v>16</v>
      </c>
      <c r="C155" s="5">
        <v>1</v>
      </c>
      <c r="D155" s="11">
        <v>1</v>
      </c>
      <c r="E155" s="7">
        <v>9</v>
      </c>
    </row>
    <row r="158" spans="2:5">
      <c r="B158" s="4" t="s">
        <v>17</v>
      </c>
      <c r="C158" s="4" t="s">
        <v>34</v>
      </c>
      <c r="D158" s="4" t="s">
        <v>18</v>
      </c>
      <c r="E158" s="10" t="s">
        <v>50</v>
      </c>
    </row>
    <row r="159" spans="2:5">
      <c r="B159" s="2"/>
      <c r="C159" s="8" t="s">
        <v>9</v>
      </c>
      <c r="D159" s="15"/>
      <c r="E159" s="1"/>
    </row>
    <row r="160" spans="2:5">
      <c r="B160" s="14" t="s">
        <v>10</v>
      </c>
      <c r="C160" s="14">
        <v>50</v>
      </c>
      <c r="D160" s="15"/>
      <c r="E160" s="1"/>
    </row>
    <row r="161" spans="2:5">
      <c r="B161" s="14" t="s">
        <v>11</v>
      </c>
      <c r="C161" s="14">
        <v>40</v>
      </c>
    </row>
    <row r="162" spans="2:5">
      <c r="B162" s="2"/>
      <c r="C162" s="5" t="s">
        <v>6</v>
      </c>
      <c r="D162" s="6" t="s">
        <v>7</v>
      </c>
      <c r="E162" s="7" t="s">
        <v>8</v>
      </c>
    </row>
    <row r="163" spans="2:5">
      <c r="B163" s="9" t="s">
        <v>12</v>
      </c>
      <c r="C163" s="5">
        <v>5</v>
      </c>
      <c r="D163" s="11">
        <v>3</v>
      </c>
      <c r="E163" s="7">
        <v>18</v>
      </c>
    </row>
    <row r="164" spans="2:5">
      <c r="B164" s="9" t="s">
        <v>13</v>
      </c>
      <c r="C164" s="5">
        <v>2</v>
      </c>
      <c r="D164" s="11">
        <v>5</v>
      </c>
      <c r="E164" s="7">
        <v>16</v>
      </c>
    </row>
    <row r="165" spans="2:5">
      <c r="B165" s="9" t="s">
        <v>14</v>
      </c>
      <c r="C165" s="5">
        <v>5</v>
      </c>
      <c r="D165" s="11">
        <v>5</v>
      </c>
      <c r="E165" s="7">
        <v>9</v>
      </c>
    </row>
    <row r="166" spans="2:5">
      <c r="B166" s="9" t="s">
        <v>15</v>
      </c>
      <c r="C166" s="5">
        <v>13</v>
      </c>
      <c r="D166" s="11">
        <v>6</v>
      </c>
      <c r="E166" s="7">
        <v>5</v>
      </c>
    </row>
    <row r="167" spans="2:5">
      <c r="B167" s="9" t="s">
        <v>16</v>
      </c>
      <c r="C167" s="5">
        <v>3</v>
      </c>
      <c r="D167" s="11">
        <v>6</v>
      </c>
      <c r="E167" s="7">
        <v>12</v>
      </c>
    </row>
    <row r="170" spans="2:5">
      <c r="B170" s="4" t="s">
        <v>17</v>
      </c>
      <c r="C170" s="4" t="s">
        <v>34</v>
      </c>
      <c r="D170" s="4" t="s">
        <v>18</v>
      </c>
      <c r="E170" s="10" t="s">
        <v>51</v>
      </c>
    </row>
    <row r="171" spans="2:5">
      <c r="B171" s="2"/>
      <c r="C171" s="8" t="s">
        <v>9</v>
      </c>
      <c r="D171" s="15"/>
      <c r="E171" s="1"/>
    </row>
    <row r="172" spans="2:5">
      <c r="B172" s="14" t="s">
        <v>10</v>
      </c>
      <c r="C172" s="14">
        <v>21</v>
      </c>
      <c r="D172" s="15"/>
      <c r="E172" s="1"/>
    </row>
    <row r="173" spans="2:5">
      <c r="B173" s="14" t="s">
        <v>11</v>
      </c>
      <c r="C173" s="14">
        <v>39</v>
      </c>
    </row>
    <row r="174" spans="2:5">
      <c r="B174" s="2"/>
      <c r="C174" s="5" t="s">
        <v>6</v>
      </c>
      <c r="D174" s="6" t="s">
        <v>7</v>
      </c>
      <c r="E174" s="7" t="s">
        <v>8</v>
      </c>
    </row>
    <row r="175" spans="2:5">
      <c r="B175" s="9" t="s">
        <v>12</v>
      </c>
      <c r="C175" s="5">
        <v>0</v>
      </c>
      <c r="D175" s="11">
        <v>2</v>
      </c>
      <c r="E175" s="7">
        <v>1</v>
      </c>
    </row>
    <row r="176" spans="2:5">
      <c r="B176" s="9" t="s">
        <v>13</v>
      </c>
      <c r="C176" s="5">
        <v>0</v>
      </c>
      <c r="D176" s="11">
        <v>4</v>
      </c>
      <c r="E176" s="7">
        <v>1</v>
      </c>
    </row>
    <row r="177" spans="2:5">
      <c r="B177" s="9" t="s">
        <v>14</v>
      </c>
      <c r="C177" s="5">
        <v>0</v>
      </c>
      <c r="D177" s="11">
        <v>0</v>
      </c>
      <c r="E177" s="7">
        <v>0</v>
      </c>
    </row>
    <row r="178" spans="2:5">
      <c r="B178" s="9" t="s">
        <v>15</v>
      </c>
      <c r="C178" s="5">
        <v>0</v>
      </c>
      <c r="D178" s="11">
        <v>1</v>
      </c>
      <c r="E178" s="7">
        <v>1</v>
      </c>
    </row>
    <row r="179" spans="2:5">
      <c r="B179" s="9" t="s">
        <v>16</v>
      </c>
      <c r="C179" s="5">
        <v>1</v>
      </c>
      <c r="D179" s="11">
        <v>0</v>
      </c>
      <c r="E179" s="7">
        <v>0</v>
      </c>
    </row>
    <row r="182" spans="2:5">
      <c r="B182" s="4" t="s">
        <v>17</v>
      </c>
      <c r="C182" s="4" t="s">
        <v>34</v>
      </c>
      <c r="D182" s="4" t="s">
        <v>18</v>
      </c>
      <c r="E182" s="10" t="s">
        <v>52</v>
      </c>
    </row>
    <row r="183" spans="2:5">
      <c r="B183" s="2"/>
      <c r="C183" s="8" t="s">
        <v>9</v>
      </c>
      <c r="D183" s="15"/>
      <c r="E183" s="1"/>
    </row>
    <row r="184" spans="2:5">
      <c r="B184" s="14" t="s">
        <v>10</v>
      </c>
      <c r="C184" s="14">
        <v>25</v>
      </c>
      <c r="D184" s="15"/>
      <c r="E184" s="1"/>
    </row>
    <row r="185" spans="2:5">
      <c r="B185" s="14" t="s">
        <v>11</v>
      </c>
      <c r="C185" s="14">
        <v>14</v>
      </c>
    </row>
    <row r="186" spans="2:5">
      <c r="B186" s="2"/>
      <c r="C186" s="5" t="s">
        <v>6</v>
      </c>
      <c r="D186" s="6" t="s">
        <v>7</v>
      </c>
      <c r="E186" s="7" t="s">
        <v>8</v>
      </c>
    </row>
    <row r="187" spans="2:5">
      <c r="B187" s="9" t="s">
        <v>12</v>
      </c>
      <c r="C187" s="5">
        <v>1</v>
      </c>
      <c r="D187" s="11">
        <v>5</v>
      </c>
      <c r="E187" s="7">
        <v>5</v>
      </c>
    </row>
    <row r="188" spans="2:5">
      <c r="B188" s="9" t="s">
        <v>13</v>
      </c>
      <c r="C188" s="5">
        <v>2</v>
      </c>
      <c r="D188" s="11">
        <v>4</v>
      </c>
      <c r="E188" s="7">
        <v>1</v>
      </c>
    </row>
    <row r="189" spans="2:5">
      <c r="B189" s="9" t="s">
        <v>14</v>
      </c>
      <c r="C189" s="5">
        <v>1</v>
      </c>
      <c r="D189" s="11">
        <v>5</v>
      </c>
      <c r="E189" s="7">
        <v>1</v>
      </c>
    </row>
    <row r="190" spans="2:5">
      <c r="B190" s="9" t="s">
        <v>15</v>
      </c>
      <c r="C190" s="5">
        <v>2</v>
      </c>
      <c r="D190" s="11">
        <v>3</v>
      </c>
      <c r="E190" s="7">
        <v>1</v>
      </c>
    </row>
    <row r="191" spans="2:5">
      <c r="B191" s="9" t="s">
        <v>16</v>
      </c>
      <c r="C191" s="5">
        <v>0</v>
      </c>
      <c r="D191" s="11">
        <v>3</v>
      </c>
      <c r="E191" s="7">
        <v>4</v>
      </c>
    </row>
    <row r="194" spans="2:5">
      <c r="B194" s="4" t="s">
        <v>17</v>
      </c>
      <c r="C194" s="4" t="s">
        <v>34</v>
      </c>
      <c r="D194" s="4" t="s">
        <v>18</v>
      </c>
      <c r="E194" s="10" t="s">
        <v>53</v>
      </c>
    </row>
    <row r="195" spans="2:5">
      <c r="B195" s="2"/>
      <c r="C195" s="8" t="s">
        <v>9</v>
      </c>
      <c r="D195" s="15"/>
      <c r="E195" s="1"/>
    </row>
    <row r="196" spans="2:5">
      <c r="B196" s="14" t="s">
        <v>10</v>
      </c>
      <c r="C196" s="14">
        <v>32</v>
      </c>
      <c r="D196" s="15"/>
      <c r="E196" s="1"/>
    </row>
    <row r="197" spans="2:5">
      <c r="B197" s="14" t="s">
        <v>11</v>
      </c>
      <c r="C197" s="14">
        <v>58</v>
      </c>
    </row>
    <row r="198" spans="2:5">
      <c r="B198" s="2"/>
      <c r="C198" s="5" t="s">
        <v>6</v>
      </c>
      <c r="D198" s="6" t="s">
        <v>7</v>
      </c>
      <c r="E198" s="7" t="s">
        <v>8</v>
      </c>
    </row>
    <row r="199" spans="2:5">
      <c r="B199" s="9" t="s">
        <v>12</v>
      </c>
      <c r="C199" s="5">
        <v>1</v>
      </c>
      <c r="D199" s="11">
        <v>1</v>
      </c>
      <c r="E199" s="7">
        <v>0</v>
      </c>
    </row>
    <row r="200" spans="2:5">
      <c r="B200" s="9" t="s">
        <v>13</v>
      </c>
      <c r="C200" s="5">
        <v>0</v>
      </c>
      <c r="D200" s="11">
        <v>7</v>
      </c>
      <c r="E200" s="7">
        <v>1</v>
      </c>
    </row>
    <row r="201" spans="2:5">
      <c r="B201" s="9" t="s">
        <v>14</v>
      </c>
      <c r="C201" s="5">
        <v>0</v>
      </c>
      <c r="D201" s="11">
        <v>5</v>
      </c>
      <c r="E201" s="7">
        <v>3</v>
      </c>
    </row>
    <row r="202" spans="2:5">
      <c r="B202" s="9" t="s">
        <v>15</v>
      </c>
      <c r="C202" s="5">
        <v>1</v>
      </c>
      <c r="D202" s="11">
        <v>3</v>
      </c>
      <c r="E202" s="7">
        <v>1</v>
      </c>
    </row>
    <row r="203" spans="2:5">
      <c r="B203" s="9" t="s">
        <v>16</v>
      </c>
      <c r="C203" s="5">
        <v>1</v>
      </c>
      <c r="D203" s="11">
        <v>5</v>
      </c>
      <c r="E203" s="7">
        <v>2</v>
      </c>
    </row>
    <row r="206" spans="2:5">
      <c r="B206" s="4" t="s">
        <v>17</v>
      </c>
      <c r="C206" s="4" t="s">
        <v>34</v>
      </c>
      <c r="D206" s="4" t="s">
        <v>18</v>
      </c>
      <c r="E206" s="10" t="s">
        <v>54</v>
      </c>
    </row>
    <row r="207" spans="2:5">
      <c r="B207" s="2"/>
      <c r="C207" s="8" t="s">
        <v>9</v>
      </c>
      <c r="D207" s="15"/>
      <c r="E207" s="1"/>
    </row>
    <row r="208" spans="2:5">
      <c r="B208" s="14" t="s">
        <v>10</v>
      </c>
      <c r="C208" s="14">
        <v>37</v>
      </c>
      <c r="D208" s="15"/>
      <c r="E208" s="1"/>
    </row>
    <row r="209" spans="2:5">
      <c r="B209" s="14" t="s">
        <v>11</v>
      </c>
      <c r="C209" s="14">
        <v>3</v>
      </c>
    </row>
    <row r="210" spans="2:5">
      <c r="B210" s="2"/>
      <c r="C210" s="5" t="s">
        <v>6</v>
      </c>
      <c r="D210" s="6" t="s">
        <v>7</v>
      </c>
      <c r="E210" s="7" t="s">
        <v>8</v>
      </c>
    </row>
    <row r="211" spans="2:5">
      <c r="B211" s="9" t="s">
        <v>12</v>
      </c>
      <c r="C211" s="5">
        <v>4</v>
      </c>
      <c r="D211" s="11">
        <v>4</v>
      </c>
      <c r="E211" s="7">
        <v>1</v>
      </c>
    </row>
    <row r="212" spans="2:5">
      <c r="B212" s="9" t="s">
        <v>13</v>
      </c>
      <c r="C212" s="5">
        <v>2</v>
      </c>
      <c r="D212" s="11">
        <v>4</v>
      </c>
      <c r="E212" s="7">
        <v>3</v>
      </c>
    </row>
    <row r="213" spans="2:5">
      <c r="B213" s="9" t="s">
        <v>14</v>
      </c>
      <c r="C213" s="5">
        <v>0</v>
      </c>
      <c r="D213" s="11">
        <v>4</v>
      </c>
      <c r="E213" s="7">
        <v>3</v>
      </c>
    </row>
    <row r="214" spans="2:5">
      <c r="B214" s="9" t="s">
        <v>15</v>
      </c>
      <c r="C214" s="5">
        <v>3</v>
      </c>
      <c r="D214" s="11">
        <v>4</v>
      </c>
      <c r="E214" s="7">
        <v>3</v>
      </c>
    </row>
    <row r="215" spans="2:5">
      <c r="B215" s="9" t="s">
        <v>16</v>
      </c>
      <c r="C215" s="5">
        <v>0</v>
      </c>
      <c r="D215" s="11">
        <v>4</v>
      </c>
      <c r="E215" s="7">
        <v>6</v>
      </c>
    </row>
    <row r="218" spans="2:5">
      <c r="B218" s="4" t="s">
        <v>17</v>
      </c>
      <c r="C218" s="4" t="s">
        <v>34</v>
      </c>
      <c r="D218" s="4" t="s">
        <v>18</v>
      </c>
      <c r="E218" s="10" t="s">
        <v>55</v>
      </c>
    </row>
    <row r="219" spans="2:5">
      <c r="B219" s="2"/>
      <c r="C219" s="8" t="s">
        <v>9</v>
      </c>
      <c r="D219" s="15"/>
      <c r="E219" s="1"/>
    </row>
    <row r="220" spans="2:5">
      <c r="B220" s="14" t="s">
        <v>10</v>
      </c>
      <c r="C220" s="14">
        <v>34</v>
      </c>
      <c r="D220" s="15"/>
      <c r="E220" s="1"/>
    </row>
    <row r="221" spans="2:5">
      <c r="B221" s="14" t="s">
        <v>11</v>
      </c>
      <c r="C221" s="14">
        <v>26</v>
      </c>
    </row>
    <row r="222" spans="2:5">
      <c r="B222" s="2"/>
      <c r="C222" s="5" t="s">
        <v>6</v>
      </c>
      <c r="D222" s="6" t="s">
        <v>7</v>
      </c>
      <c r="E222" s="7" t="s">
        <v>8</v>
      </c>
    </row>
    <row r="223" spans="2:5">
      <c r="B223" s="9" t="s">
        <v>12</v>
      </c>
      <c r="C223" s="5">
        <v>2</v>
      </c>
      <c r="D223" s="11">
        <v>3</v>
      </c>
      <c r="E223" s="7">
        <v>0</v>
      </c>
    </row>
    <row r="224" spans="2:5">
      <c r="B224" s="9" t="s">
        <v>13</v>
      </c>
      <c r="C224" s="5">
        <v>1</v>
      </c>
      <c r="D224" s="11">
        <v>1</v>
      </c>
      <c r="E224" s="7">
        <v>2</v>
      </c>
    </row>
    <row r="225" spans="2:5">
      <c r="B225" s="9" t="s">
        <v>14</v>
      </c>
      <c r="C225" s="5">
        <v>0</v>
      </c>
      <c r="D225" s="11">
        <v>4</v>
      </c>
      <c r="E225" s="7">
        <v>2</v>
      </c>
    </row>
    <row r="226" spans="2:5">
      <c r="B226" s="9" t="s">
        <v>15</v>
      </c>
      <c r="C226" s="5">
        <v>0</v>
      </c>
      <c r="D226" s="11">
        <v>2</v>
      </c>
      <c r="E226" s="7">
        <v>2</v>
      </c>
    </row>
    <row r="227" spans="2:5">
      <c r="B227" s="9" t="s">
        <v>16</v>
      </c>
      <c r="C227" s="5">
        <v>0</v>
      </c>
      <c r="D227" s="11">
        <v>5</v>
      </c>
      <c r="E227" s="7">
        <v>3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5"/>
  <sheetViews>
    <sheetView topLeftCell="A7" workbookViewId="0">
      <selection activeCell="N7" sqref="N7:N11"/>
    </sheetView>
  </sheetViews>
  <sheetFormatPr defaultRowHeight="16.5"/>
  <sheetData>
    <row r="2" spans="2:14">
      <c r="B2" s="4" t="s">
        <v>17</v>
      </c>
      <c r="C2" s="4" t="s">
        <v>21</v>
      </c>
      <c r="D2" s="4" t="s">
        <v>18</v>
      </c>
      <c r="E2" s="10" t="s">
        <v>22</v>
      </c>
      <c r="F2" s="1"/>
    </row>
    <row r="3" spans="2:14">
      <c r="B3" s="2"/>
      <c r="C3" s="8" t="s">
        <v>9</v>
      </c>
      <c r="D3" s="15"/>
      <c r="E3" s="1" t="s">
        <v>32</v>
      </c>
      <c r="F3" s="1"/>
      <c r="J3" s="8" t="s">
        <v>56</v>
      </c>
    </row>
    <row r="4" spans="2:14">
      <c r="B4" s="14" t="s">
        <v>10</v>
      </c>
      <c r="C4" s="14">
        <v>30</v>
      </c>
      <c r="D4" s="15"/>
      <c r="E4" s="1"/>
      <c r="F4" s="1"/>
      <c r="I4" s="14" t="s">
        <v>10</v>
      </c>
      <c r="J4" s="14">
        <f>SUMIF($B$1:$B$250,$I4,$C$1:$C$250)</f>
        <v>489</v>
      </c>
      <c r="K4" s="15"/>
      <c r="L4" s="1"/>
    </row>
    <row r="5" spans="2:14">
      <c r="B5" s="14" t="s">
        <v>11</v>
      </c>
      <c r="C5" s="14">
        <v>19</v>
      </c>
      <c r="F5" s="12"/>
      <c r="I5" s="14" t="s">
        <v>11</v>
      </c>
      <c r="J5" s="14">
        <f>SUMIF($B$1:$B$250,$I5,$C$1:$C$250)</f>
        <v>416</v>
      </c>
    </row>
    <row r="6" spans="2:14">
      <c r="B6" s="2"/>
      <c r="C6" s="5" t="s">
        <v>6</v>
      </c>
      <c r="D6" s="6" t="s">
        <v>7</v>
      </c>
      <c r="E6" s="7" t="s">
        <v>8</v>
      </c>
      <c r="F6" s="13"/>
      <c r="I6" s="2"/>
      <c r="J6" s="5" t="s">
        <v>6</v>
      </c>
      <c r="K6" s="6" t="s">
        <v>7</v>
      </c>
      <c r="L6" s="7" t="s">
        <v>8</v>
      </c>
      <c r="M6" s="3" t="s">
        <v>58</v>
      </c>
      <c r="N6" s="17" t="s">
        <v>57</v>
      </c>
    </row>
    <row r="7" spans="2:14">
      <c r="B7" s="9" t="s">
        <v>12</v>
      </c>
      <c r="C7" s="5">
        <v>5</v>
      </c>
      <c r="D7" s="11">
        <v>1</v>
      </c>
      <c r="E7" s="7">
        <v>7</v>
      </c>
      <c r="F7" s="13"/>
      <c r="I7" s="9" t="s">
        <v>12</v>
      </c>
      <c r="J7" s="5">
        <f>SUMIF($B$1:$B$250,$I7,$C$1:$C$250)</f>
        <v>71</v>
      </c>
      <c r="K7" s="11">
        <f>SUMIF($B$1:$B$250,$I7,$D$1:$D$250)</f>
        <v>32</v>
      </c>
      <c r="L7" s="7">
        <f>SUMIF($B$1:$B$250,$I7,$E$1:$E$250)</f>
        <v>99</v>
      </c>
      <c r="M7" s="3">
        <f>(J7+L7)/K7</f>
        <v>5.3125</v>
      </c>
      <c r="N7" s="17">
        <f>M7/($J$4+$J$5/60)</f>
        <v>1.0712125285656675E-2</v>
      </c>
    </row>
    <row r="8" spans="2:14">
      <c r="B8" s="9" t="s">
        <v>13</v>
      </c>
      <c r="C8" s="5">
        <v>2</v>
      </c>
      <c r="D8" s="11">
        <v>1</v>
      </c>
      <c r="E8" s="7">
        <v>13</v>
      </c>
      <c r="F8" s="13"/>
      <c r="I8" s="9" t="s">
        <v>13</v>
      </c>
      <c r="J8" s="5">
        <f t="shared" ref="J8:J11" si="0">SUMIF($B$1:$B$250,$I8,$C$1:$C$250)</f>
        <v>40</v>
      </c>
      <c r="K8" s="11">
        <f t="shared" ref="K8:K11" si="1">SUMIF($B$1:$B$250,$I8,$D$1:$D$250)</f>
        <v>35</v>
      </c>
      <c r="L8" s="7">
        <f t="shared" ref="L8:L11" si="2">SUMIF($B$1:$B$250,$I8,$E$1:$E$250)</f>
        <v>124</v>
      </c>
      <c r="M8" s="3">
        <f t="shared" ref="M8:M11" si="3">(J8+L8)/K8</f>
        <v>4.6857142857142859</v>
      </c>
      <c r="N8" s="17">
        <f t="shared" ref="N8:N11" si="4">M8/($J$4+$J$5/60)</f>
        <v>9.448274537668274E-3</v>
      </c>
    </row>
    <row r="9" spans="2:14">
      <c r="B9" s="9" t="s">
        <v>14</v>
      </c>
      <c r="C9" s="5">
        <v>1</v>
      </c>
      <c r="D9" s="11">
        <v>2</v>
      </c>
      <c r="E9" s="7">
        <v>11</v>
      </c>
      <c r="F9" s="13"/>
      <c r="I9" s="9" t="s">
        <v>14</v>
      </c>
      <c r="J9" s="5">
        <f t="shared" si="0"/>
        <v>53</v>
      </c>
      <c r="K9" s="11">
        <f t="shared" si="1"/>
        <v>33</v>
      </c>
      <c r="L9" s="7">
        <f t="shared" si="2"/>
        <v>120</v>
      </c>
      <c r="M9" s="3">
        <f t="shared" si="3"/>
        <v>5.2424242424242422</v>
      </c>
      <c r="N9" s="17">
        <f t="shared" si="4"/>
        <v>1.0570824524312896E-2</v>
      </c>
    </row>
    <row r="10" spans="2:14">
      <c r="B10" s="9" t="s">
        <v>15</v>
      </c>
      <c r="C10" s="5">
        <v>11</v>
      </c>
      <c r="D10" s="11">
        <v>2</v>
      </c>
      <c r="E10" s="7">
        <v>6</v>
      </c>
      <c r="F10" s="13"/>
      <c r="I10" s="9" t="s">
        <v>15</v>
      </c>
      <c r="J10" s="5">
        <f t="shared" si="0"/>
        <v>74</v>
      </c>
      <c r="K10" s="11">
        <f t="shared" si="1"/>
        <v>38</v>
      </c>
      <c r="L10" s="7">
        <f t="shared" si="2"/>
        <v>108</v>
      </c>
      <c r="M10" s="3">
        <f t="shared" si="3"/>
        <v>4.7894736842105265</v>
      </c>
      <c r="N10" s="17">
        <f t="shared" si="4"/>
        <v>9.6574949943753052E-3</v>
      </c>
    </row>
    <row r="11" spans="2:14">
      <c r="B11" s="9" t="s">
        <v>16</v>
      </c>
      <c r="C11" s="5">
        <v>1</v>
      </c>
      <c r="D11" s="11">
        <v>2</v>
      </c>
      <c r="E11" s="7">
        <v>16</v>
      </c>
      <c r="I11" s="9" t="s">
        <v>16</v>
      </c>
      <c r="J11" s="5">
        <f t="shared" si="0"/>
        <v>19</v>
      </c>
      <c r="K11" s="11">
        <f t="shared" si="1"/>
        <v>47</v>
      </c>
      <c r="L11" s="7">
        <f t="shared" si="2"/>
        <v>176</v>
      </c>
      <c r="M11" s="3">
        <f t="shared" si="3"/>
        <v>4.1489361702127656</v>
      </c>
      <c r="N11" s="17">
        <f t="shared" si="4"/>
        <v>8.3659151167080909E-3</v>
      </c>
    </row>
    <row r="14" spans="2:14">
      <c r="B14" s="4" t="s">
        <v>17</v>
      </c>
      <c r="C14" s="4" t="s">
        <v>21</v>
      </c>
      <c r="D14" s="4" t="s">
        <v>18</v>
      </c>
      <c r="E14" s="10" t="s">
        <v>23</v>
      </c>
      <c r="F14" s="1"/>
    </row>
    <row r="15" spans="2:14">
      <c r="B15" s="2"/>
      <c r="C15" s="8" t="s">
        <v>9</v>
      </c>
      <c r="D15" s="15"/>
      <c r="E15" s="1" t="s">
        <v>32</v>
      </c>
      <c r="F15" s="1"/>
    </row>
    <row r="16" spans="2:14">
      <c r="B16" s="14" t="s">
        <v>10</v>
      </c>
      <c r="C16" s="14">
        <v>21</v>
      </c>
      <c r="D16" s="15"/>
      <c r="E16" s="1"/>
      <c r="F16" s="1"/>
    </row>
    <row r="17" spans="2:6">
      <c r="B17" s="14" t="s">
        <v>11</v>
      </c>
      <c r="C17" s="14">
        <v>23</v>
      </c>
      <c r="F17" s="12"/>
    </row>
    <row r="18" spans="2:6">
      <c r="B18" s="2"/>
      <c r="C18" s="5" t="s">
        <v>6</v>
      </c>
      <c r="D18" s="6" t="s">
        <v>7</v>
      </c>
      <c r="E18" s="7" t="s">
        <v>8</v>
      </c>
      <c r="F18" s="13"/>
    </row>
    <row r="19" spans="2:6">
      <c r="B19" s="9" t="s">
        <v>12</v>
      </c>
      <c r="C19" s="5">
        <v>9</v>
      </c>
      <c r="D19" s="11">
        <v>1</v>
      </c>
      <c r="E19" s="7">
        <v>2</v>
      </c>
      <c r="F19" s="13"/>
    </row>
    <row r="20" spans="2:6">
      <c r="B20" s="9" t="s">
        <v>13</v>
      </c>
      <c r="C20" s="5">
        <v>6</v>
      </c>
      <c r="D20" s="11">
        <v>0</v>
      </c>
      <c r="E20" s="7">
        <v>10</v>
      </c>
      <c r="F20" s="13"/>
    </row>
    <row r="21" spans="2:6">
      <c r="B21" s="9" t="s">
        <v>14</v>
      </c>
      <c r="C21" s="5">
        <v>7</v>
      </c>
      <c r="D21" s="11">
        <v>0</v>
      </c>
      <c r="E21" s="7">
        <v>10</v>
      </c>
      <c r="F21" s="13"/>
    </row>
    <row r="22" spans="2:6">
      <c r="B22" s="9" t="s">
        <v>15</v>
      </c>
      <c r="C22" s="5">
        <v>7</v>
      </c>
      <c r="D22" s="11">
        <v>1</v>
      </c>
      <c r="E22" s="7">
        <v>13</v>
      </c>
      <c r="F22" s="13"/>
    </row>
    <row r="23" spans="2:6">
      <c r="B23" s="9" t="s">
        <v>16</v>
      </c>
      <c r="C23" s="5">
        <v>0</v>
      </c>
      <c r="D23" s="11">
        <v>1</v>
      </c>
      <c r="E23" s="7">
        <v>21</v>
      </c>
    </row>
    <row r="26" spans="2:6">
      <c r="B26" s="4" t="s">
        <v>17</v>
      </c>
      <c r="C26" s="4" t="s">
        <v>21</v>
      </c>
      <c r="D26" s="4" t="s">
        <v>18</v>
      </c>
      <c r="E26" s="10" t="s">
        <v>22</v>
      </c>
    </row>
    <row r="27" spans="2:6">
      <c r="B27" s="2"/>
      <c r="C27" s="8" t="s">
        <v>9</v>
      </c>
      <c r="D27" s="15"/>
      <c r="E27" s="1" t="s">
        <v>36</v>
      </c>
    </row>
    <row r="28" spans="2:6">
      <c r="B28" s="14" t="s">
        <v>10</v>
      </c>
      <c r="C28" s="14">
        <v>49</v>
      </c>
      <c r="D28" s="15"/>
      <c r="E28" s="1"/>
    </row>
    <row r="29" spans="2:6">
      <c r="B29" s="14" t="s">
        <v>11</v>
      </c>
      <c r="C29" s="14">
        <v>1</v>
      </c>
    </row>
    <row r="30" spans="2:6">
      <c r="B30" s="2"/>
      <c r="C30" s="5" t="s">
        <v>6</v>
      </c>
      <c r="D30" s="6" t="s">
        <v>7</v>
      </c>
      <c r="E30" s="7" t="s">
        <v>8</v>
      </c>
    </row>
    <row r="31" spans="2:6">
      <c r="B31" s="9" t="s">
        <v>12</v>
      </c>
      <c r="C31" s="5">
        <v>2</v>
      </c>
      <c r="D31" s="11">
        <v>2</v>
      </c>
      <c r="E31" s="7">
        <v>10</v>
      </c>
    </row>
    <row r="32" spans="2:6">
      <c r="B32" s="9" t="s">
        <v>13</v>
      </c>
      <c r="C32" s="5">
        <v>2</v>
      </c>
      <c r="D32" s="11">
        <v>4</v>
      </c>
      <c r="E32" s="7">
        <v>11</v>
      </c>
    </row>
    <row r="33" spans="2:5">
      <c r="B33" s="9" t="s">
        <v>14</v>
      </c>
      <c r="C33" s="5">
        <v>7</v>
      </c>
      <c r="D33" s="11">
        <v>2</v>
      </c>
      <c r="E33" s="7">
        <v>7</v>
      </c>
    </row>
    <row r="34" spans="2:5">
      <c r="B34" s="9" t="s">
        <v>15</v>
      </c>
      <c r="C34" s="5">
        <v>6</v>
      </c>
      <c r="D34" s="11">
        <v>3</v>
      </c>
      <c r="E34" s="7">
        <v>9</v>
      </c>
    </row>
    <row r="35" spans="2:5">
      <c r="B35" s="9" t="s">
        <v>16</v>
      </c>
      <c r="C35" s="5">
        <v>1</v>
      </c>
      <c r="D35" s="11">
        <v>4</v>
      </c>
      <c r="E35" s="7">
        <v>13</v>
      </c>
    </row>
    <row r="38" spans="2:5">
      <c r="B38" s="4" t="s">
        <v>17</v>
      </c>
      <c r="C38" s="4" t="s">
        <v>21</v>
      </c>
      <c r="D38" s="4" t="s">
        <v>18</v>
      </c>
      <c r="E38" s="10" t="s">
        <v>23</v>
      </c>
    </row>
    <row r="39" spans="2:5">
      <c r="B39" s="2"/>
      <c r="C39" s="8" t="s">
        <v>9</v>
      </c>
      <c r="D39" s="15"/>
      <c r="E39" s="1" t="s">
        <v>36</v>
      </c>
    </row>
    <row r="40" spans="2:5">
      <c r="B40" s="14" t="s">
        <v>10</v>
      </c>
      <c r="C40" s="14">
        <v>49</v>
      </c>
      <c r="D40" s="15"/>
      <c r="E40" s="1"/>
    </row>
    <row r="41" spans="2:5">
      <c r="B41" s="14" t="s">
        <v>11</v>
      </c>
      <c r="C41" s="14">
        <v>1</v>
      </c>
    </row>
    <row r="42" spans="2:5">
      <c r="B42" s="2"/>
      <c r="C42" s="5" t="s">
        <v>6</v>
      </c>
      <c r="D42" s="6" t="s">
        <v>7</v>
      </c>
      <c r="E42" s="7" t="s">
        <v>8</v>
      </c>
    </row>
    <row r="43" spans="2:5">
      <c r="B43" s="9" t="s">
        <v>12</v>
      </c>
      <c r="C43" s="5">
        <v>3</v>
      </c>
      <c r="D43" s="11">
        <v>3</v>
      </c>
      <c r="E43" s="7">
        <v>11</v>
      </c>
    </row>
    <row r="44" spans="2:5">
      <c r="B44" s="9" t="s">
        <v>13</v>
      </c>
      <c r="C44" s="5">
        <v>4</v>
      </c>
      <c r="D44" s="11">
        <v>1</v>
      </c>
      <c r="E44" s="7">
        <v>8</v>
      </c>
    </row>
    <row r="45" spans="2:5">
      <c r="B45" s="9" t="s">
        <v>14</v>
      </c>
      <c r="C45" s="5">
        <v>6</v>
      </c>
      <c r="D45" s="11">
        <v>4</v>
      </c>
      <c r="E45" s="7">
        <v>4</v>
      </c>
    </row>
    <row r="46" spans="2:5">
      <c r="B46" s="9" t="s">
        <v>15</v>
      </c>
      <c r="C46" s="5">
        <v>3</v>
      </c>
      <c r="D46" s="11">
        <v>3</v>
      </c>
      <c r="E46" s="7">
        <v>6</v>
      </c>
    </row>
    <row r="47" spans="2:5">
      <c r="B47" s="9" t="s">
        <v>16</v>
      </c>
      <c r="C47" s="5">
        <v>3</v>
      </c>
      <c r="D47" s="11">
        <v>5</v>
      </c>
      <c r="E47" s="7">
        <v>11</v>
      </c>
    </row>
    <row r="50" spans="2:5">
      <c r="B50" s="4" t="s">
        <v>17</v>
      </c>
      <c r="C50" s="4" t="s">
        <v>21</v>
      </c>
      <c r="D50" s="4" t="s">
        <v>18</v>
      </c>
      <c r="E50" s="10" t="s">
        <v>22</v>
      </c>
    </row>
    <row r="51" spans="2:5">
      <c r="B51" s="2"/>
      <c r="C51" s="8" t="s">
        <v>9</v>
      </c>
      <c r="D51" s="15"/>
      <c r="E51" s="1" t="s">
        <v>40</v>
      </c>
    </row>
    <row r="52" spans="2:5">
      <c r="B52" s="14" t="s">
        <v>10</v>
      </c>
      <c r="C52" s="14">
        <v>39</v>
      </c>
      <c r="D52" s="15"/>
      <c r="E52" s="1"/>
    </row>
    <row r="53" spans="2:5">
      <c r="B53" s="14" t="s">
        <v>11</v>
      </c>
      <c r="C53" s="14">
        <v>27</v>
      </c>
    </row>
    <row r="54" spans="2:5">
      <c r="B54" s="2"/>
      <c r="C54" s="5" t="s">
        <v>6</v>
      </c>
      <c r="D54" s="6" t="s">
        <v>7</v>
      </c>
      <c r="E54" s="7" t="s">
        <v>8</v>
      </c>
    </row>
    <row r="55" spans="2:5">
      <c r="B55" s="9" t="s">
        <v>12</v>
      </c>
      <c r="C55" s="5">
        <v>3</v>
      </c>
      <c r="D55" s="11">
        <v>0</v>
      </c>
      <c r="E55" s="7">
        <v>3</v>
      </c>
    </row>
    <row r="56" spans="2:5">
      <c r="B56" s="9" t="s">
        <v>13</v>
      </c>
      <c r="C56" s="5">
        <v>2</v>
      </c>
      <c r="D56" s="11">
        <v>4</v>
      </c>
      <c r="E56" s="7">
        <v>2</v>
      </c>
    </row>
    <row r="57" spans="2:5">
      <c r="B57" s="9" t="s">
        <v>14</v>
      </c>
      <c r="C57" s="5">
        <v>0</v>
      </c>
      <c r="D57" s="11">
        <v>3</v>
      </c>
      <c r="E57" s="7">
        <v>5</v>
      </c>
    </row>
    <row r="58" spans="2:5">
      <c r="B58" s="9" t="s">
        <v>15</v>
      </c>
      <c r="C58" s="5">
        <v>2</v>
      </c>
      <c r="D58" s="11">
        <v>3</v>
      </c>
      <c r="E58" s="7">
        <v>2</v>
      </c>
    </row>
    <row r="59" spans="2:5">
      <c r="B59" s="9" t="s">
        <v>16</v>
      </c>
      <c r="C59" s="5">
        <v>0</v>
      </c>
      <c r="D59" s="11">
        <v>6</v>
      </c>
      <c r="E59" s="7">
        <v>4</v>
      </c>
    </row>
    <row r="62" spans="2:5">
      <c r="B62" s="4" t="s">
        <v>17</v>
      </c>
      <c r="C62" s="4" t="s">
        <v>21</v>
      </c>
      <c r="D62" s="4" t="s">
        <v>18</v>
      </c>
      <c r="E62" s="10" t="s">
        <v>23</v>
      </c>
    </row>
    <row r="63" spans="2:5">
      <c r="B63" s="2"/>
      <c r="C63" s="8" t="s">
        <v>9</v>
      </c>
      <c r="D63" s="15"/>
      <c r="E63" s="1" t="s">
        <v>40</v>
      </c>
    </row>
    <row r="64" spans="2:5">
      <c r="B64" s="14" t="s">
        <v>10</v>
      </c>
      <c r="C64" s="14">
        <v>33</v>
      </c>
      <c r="D64" s="15"/>
      <c r="E64" s="1"/>
    </row>
    <row r="65" spans="2:5">
      <c r="B65" s="14" t="s">
        <v>11</v>
      </c>
      <c r="C65" s="14">
        <v>59</v>
      </c>
    </row>
    <row r="66" spans="2:5">
      <c r="B66" s="2"/>
      <c r="C66" s="5" t="s">
        <v>6</v>
      </c>
      <c r="D66" s="6" t="s">
        <v>7</v>
      </c>
      <c r="E66" s="7" t="s">
        <v>8</v>
      </c>
    </row>
    <row r="67" spans="2:5">
      <c r="B67" s="9" t="s">
        <v>12</v>
      </c>
      <c r="C67" s="5">
        <v>9</v>
      </c>
      <c r="D67" s="11">
        <v>0</v>
      </c>
      <c r="E67" s="7">
        <v>7</v>
      </c>
    </row>
    <row r="68" spans="2:5">
      <c r="B68" s="9" t="s">
        <v>13</v>
      </c>
      <c r="C68" s="5">
        <v>6</v>
      </c>
      <c r="D68" s="11">
        <v>2</v>
      </c>
      <c r="E68" s="7">
        <v>5</v>
      </c>
    </row>
    <row r="69" spans="2:5">
      <c r="B69" s="9" t="s">
        <v>14</v>
      </c>
      <c r="C69" s="5">
        <v>1</v>
      </c>
      <c r="D69" s="11">
        <v>1</v>
      </c>
      <c r="E69" s="7">
        <v>10</v>
      </c>
    </row>
    <row r="70" spans="2:5">
      <c r="B70" s="9" t="s">
        <v>15</v>
      </c>
      <c r="C70" s="5">
        <v>4</v>
      </c>
      <c r="D70" s="11">
        <v>2</v>
      </c>
      <c r="E70" s="7">
        <v>13</v>
      </c>
    </row>
    <row r="71" spans="2:5">
      <c r="B71" s="9" t="s">
        <v>16</v>
      </c>
      <c r="C71" s="5">
        <v>0</v>
      </c>
      <c r="D71" s="11">
        <v>2</v>
      </c>
      <c r="E71" s="7">
        <v>14</v>
      </c>
    </row>
    <row r="74" spans="2:5">
      <c r="B74" s="4" t="s">
        <v>17</v>
      </c>
      <c r="C74" s="4" t="s">
        <v>21</v>
      </c>
      <c r="D74" s="4" t="s">
        <v>18</v>
      </c>
      <c r="E74" s="10" t="s">
        <v>43</v>
      </c>
    </row>
    <row r="75" spans="2:5">
      <c r="B75" s="2"/>
      <c r="C75" s="8" t="s">
        <v>9</v>
      </c>
      <c r="D75" s="15"/>
      <c r="E75" s="1"/>
    </row>
    <row r="76" spans="2:5">
      <c r="B76" s="14" t="s">
        <v>10</v>
      </c>
      <c r="C76" s="14">
        <v>48</v>
      </c>
      <c r="D76" s="15"/>
      <c r="E76" s="1"/>
    </row>
    <row r="77" spans="2:5">
      <c r="B77" s="14" t="s">
        <v>11</v>
      </c>
      <c r="C77" s="14">
        <v>54</v>
      </c>
    </row>
    <row r="78" spans="2:5">
      <c r="B78" s="2"/>
      <c r="C78" s="5" t="s">
        <v>6</v>
      </c>
      <c r="D78" s="6" t="s">
        <v>7</v>
      </c>
      <c r="E78" s="7" t="s">
        <v>8</v>
      </c>
    </row>
    <row r="79" spans="2:5">
      <c r="B79" s="9" t="s">
        <v>12</v>
      </c>
      <c r="C79" s="5">
        <v>3</v>
      </c>
      <c r="D79" s="11">
        <v>2</v>
      </c>
      <c r="E79" s="7">
        <v>14</v>
      </c>
    </row>
    <row r="80" spans="2:5">
      <c r="B80" s="9" t="s">
        <v>13</v>
      </c>
      <c r="C80" s="5">
        <v>2</v>
      </c>
      <c r="D80" s="11">
        <v>1</v>
      </c>
      <c r="E80" s="7">
        <v>15</v>
      </c>
    </row>
    <row r="81" spans="2:5">
      <c r="B81" s="9" t="s">
        <v>14</v>
      </c>
      <c r="C81" s="5">
        <v>7</v>
      </c>
      <c r="D81" s="11">
        <v>4</v>
      </c>
      <c r="E81" s="7">
        <v>9</v>
      </c>
    </row>
    <row r="82" spans="2:5">
      <c r="B82" s="9" t="s">
        <v>15</v>
      </c>
      <c r="C82" s="5">
        <v>9</v>
      </c>
      <c r="D82" s="11">
        <v>4</v>
      </c>
      <c r="E82" s="7">
        <v>6</v>
      </c>
    </row>
    <row r="83" spans="2:5">
      <c r="B83" s="9" t="s">
        <v>16</v>
      </c>
      <c r="C83" s="5">
        <v>2</v>
      </c>
      <c r="D83" s="11">
        <v>3</v>
      </c>
      <c r="E83" s="7">
        <v>15</v>
      </c>
    </row>
    <row r="86" spans="2:5">
      <c r="B86" s="4" t="s">
        <v>17</v>
      </c>
      <c r="C86" s="4" t="s">
        <v>21</v>
      </c>
      <c r="D86" s="4" t="s">
        <v>18</v>
      </c>
      <c r="E86" s="10" t="s">
        <v>44</v>
      </c>
    </row>
    <row r="87" spans="2:5">
      <c r="B87" s="2"/>
      <c r="C87" s="8" t="s">
        <v>9</v>
      </c>
      <c r="D87" s="15"/>
      <c r="E87" s="1"/>
    </row>
    <row r="88" spans="2:5">
      <c r="B88" s="14" t="s">
        <v>10</v>
      </c>
      <c r="C88" s="14">
        <v>39</v>
      </c>
      <c r="D88" s="15"/>
      <c r="E88" s="1"/>
    </row>
    <row r="89" spans="2:5">
      <c r="B89" s="14" t="s">
        <v>11</v>
      </c>
      <c r="C89" s="14">
        <v>43</v>
      </c>
    </row>
    <row r="90" spans="2:5">
      <c r="B90" s="2"/>
      <c r="C90" s="5" t="s">
        <v>6</v>
      </c>
      <c r="D90" s="6" t="s">
        <v>7</v>
      </c>
      <c r="E90" s="7" t="s">
        <v>8</v>
      </c>
    </row>
    <row r="91" spans="2:5">
      <c r="B91" s="9" t="s">
        <v>12</v>
      </c>
      <c r="C91" s="5">
        <v>8</v>
      </c>
      <c r="D91" s="11">
        <v>6</v>
      </c>
      <c r="E91" s="7">
        <v>6</v>
      </c>
    </row>
    <row r="92" spans="2:5">
      <c r="B92" s="9" t="s">
        <v>13</v>
      </c>
      <c r="C92" s="5">
        <v>5</v>
      </c>
      <c r="D92" s="11">
        <v>5</v>
      </c>
      <c r="E92" s="7">
        <v>11</v>
      </c>
    </row>
    <row r="93" spans="2:5">
      <c r="B93" s="9" t="s">
        <v>14</v>
      </c>
      <c r="C93" s="5">
        <v>3</v>
      </c>
      <c r="D93" s="11">
        <v>5</v>
      </c>
      <c r="E93" s="7">
        <v>10</v>
      </c>
    </row>
    <row r="94" spans="2:5">
      <c r="B94" s="9" t="s">
        <v>15</v>
      </c>
      <c r="C94" s="5">
        <v>3</v>
      </c>
      <c r="D94" s="11">
        <v>0</v>
      </c>
      <c r="E94" s="7">
        <v>10</v>
      </c>
    </row>
    <row r="95" spans="2:5">
      <c r="B95" s="9" t="s">
        <v>16</v>
      </c>
      <c r="C95" s="5">
        <v>3</v>
      </c>
      <c r="D95" s="11">
        <v>4</v>
      </c>
      <c r="E95" s="7">
        <v>12</v>
      </c>
    </row>
    <row r="98" spans="2:5">
      <c r="B98" s="4" t="s">
        <v>17</v>
      </c>
      <c r="C98" s="4" t="s">
        <v>21</v>
      </c>
      <c r="D98" s="4" t="s">
        <v>18</v>
      </c>
      <c r="E98" s="10" t="s">
        <v>45</v>
      </c>
    </row>
    <row r="99" spans="2:5">
      <c r="B99" s="2"/>
      <c r="C99" s="8" t="s">
        <v>9</v>
      </c>
      <c r="D99" s="15"/>
      <c r="E99" s="1"/>
    </row>
    <row r="100" spans="2:5">
      <c r="B100" s="14" t="s">
        <v>10</v>
      </c>
      <c r="C100" s="14">
        <v>39</v>
      </c>
      <c r="D100" s="15"/>
      <c r="E100" s="1"/>
    </row>
    <row r="101" spans="2:5">
      <c r="B101" s="14" t="s">
        <v>11</v>
      </c>
      <c r="C101" s="14">
        <v>53</v>
      </c>
    </row>
    <row r="102" spans="2:5">
      <c r="B102" s="2"/>
      <c r="C102" s="5" t="s">
        <v>6</v>
      </c>
      <c r="D102" s="6" t="s">
        <v>7</v>
      </c>
      <c r="E102" s="7" t="s">
        <v>8</v>
      </c>
    </row>
    <row r="103" spans="2:5">
      <c r="B103" s="9" t="s">
        <v>12</v>
      </c>
      <c r="C103" s="5">
        <v>7</v>
      </c>
      <c r="D103" s="11">
        <v>2</v>
      </c>
      <c r="E103" s="7">
        <v>7</v>
      </c>
    </row>
    <row r="104" spans="2:5">
      <c r="B104" s="9" t="s">
        <v>13</v>
      </c>
      <c r="C104" s="5">
        <v>3</v>
      </c>
      <c r="D104" s="11">
        <v>2</v>
      </c>
      <c r="E104" s="7">
        <v>8</v>
      </c>
    </row>
    <row r="105" spans="2:5">
      <c r="B105" s="9" t="s">
        <v>14</v>
      </c>
      <c r="C105" s="5">
        <v>2</v>
      </c>
      <c r="D105" s="11">
        <v>3</v>
      </c>
      <c r="E105" s="7">
        <v>7</v>
      </c>
    </row>
    <row r="106" spans="2:5">
      <c r="B106" s="9" t="s">
        <v>15</v>
      </c>
      <c r="C106" s="5">
        <v>4</v>
      </c>
      <c r="D106" s="11">
        <v>1</v>
      </c>
      <c r="E106" s="7">
        <v>6</v>
      </c>
    </row>
    <row r="107" spans="2:5">
      <c r="B107" s="9" t="s">
        <v>16</v>
      </c>
      <c r="C107" s="5">
        <v>1</v>
      </c>
      <c r="D107" s="11">
        <v>6</v>
      </c>
      <c r="E107" s="7">
        <v>12</v>
      </c>
    </row>
    <row r="110" spans="2:5">
      <c r="B110" s="4" t="s">
        <v>17</v>
      </c>
      <c r="C110" s="4" t="s">
        <v>21</v>
      </c>
      <c r="D110" s="4" t="s">
        <v>18</v>
      </c>
      <c r="E110" s="10" t="s">
        <v>48</v>
      </c>
    </row>
    <row r="111" spans="2:5">
      <c r="B111" s="2"/>
      <c r="C111" s="8" t="s">
        <v>9</v>
      </c>
      <c r="D111" s="15"/>
      <c r="E111" s="1"/>
    </row>
    <row r="112" spans="2:5">
      <c r="B112" s="14" t="s">
        <v>10</v>
      </c>
      <c r="C112" s="14">
        <v>39</v>
      </c>
      <c r="D112" s="15"/>
      <c r="E112" s="1"/>
    </row>
    <row r="113" spans="2:5">
      <c r="B113" s="14" t="s">
        <v>11</v>
      </c>
      <c r="C113" s="14">
        <v>28</v>
      </c>
    </row>
    <row r="114" spans="2:5">
      <c r="B114" s="2"/>
      <c r="C114" s="5" t="s">
        <v>6</v>
      </c>
      <c r="D114" s="6" t="s">
        <v>7</v>
      </c>
      <c r="E114" s="7" t="s">
        <v>8</v>
      </c>
    </row>
    <row r="115" spans="2:5">
      <c r="B115" s="9" t="s">
        <v>12</v>
      </c>
      <c r="C115" s="5">
        <v>12</v>
      </c>
      <c r="D115" s="11">
        <v>4</v>
      </c>
      <c r="E115" s="7">
        <v>12</v>
      </c>
    </row>
    <row r="116" spans="2:5">
      <c r="B116" s="9" t="s">
        <v>13</v>
      </c>
      <c r="C116" s="5">
        <v>1</v>
      </c>
      <c r="D116" s="11">
        <v>5</v>
      </c>
      <c r="E116" s="7">
        <v>16</v>
      </c>
    </row>
    <row r="117" spans="2:5">
      <c r="B117" s="9" t="s">
        <v>14</v>
      </c>
      <c r="C117" s="5">
        <v>10</v>
      </c>
      <c r="D117" s="11">
        <v>1</v>
      </c>
      <c r="E117" s="7">
        <v>22</v>
      </c>
    </row>
    <row r="118" spans="2:5">
      <c r="B118" s="9" t="s">
        <v>15</v>
      </c>
      <c r="C118" s="5">
        <v>7</v>
      </c>
      <c r="D118" s="11">
        <v>9</v>
      </c>
      <c r="E118" s="7">
        <v>18</v>
      </c>
    </row>
    <row r="119" spans="2:5">
      <c r="B119" s="9" t="s">
        <v>16</v>
      </c>
      <c r="C119" s="5">
        <v>3</v>
      </c>
      <c r="D119" s="11">
        <v>5</v>
      </c>
      <c r="E119" s="7">
        <v>25</v>
      </c>
    </row>
    <row r="122" spans="2:5">
      <c r="B122" s="4" t="s">
        <v>17</v>
      </c>
      <c r="C122" s="4" t="s">
        <v>21</v>
      </c>
      <c r="D122" s="4" t="s">
        <v>18</v>
      </c>
      <c r="E122" s="10" t="s">
        <v>49</v>
      </c>
    </row>
    <row r="123" spans="2:5">
      <c r="B123" s="2"/>
      <c r="C123" s="8" t="s">
        <v>9</v>
      </c>
      <c r="D123" s="15"/>
      <c r="E123" s="1"/>
    </row>
    <row r="124" spans="2:5">
      <c r="B124" s="14" t="s">
        <v>10</v>
      </c>
      <c r="C124" s="14">
        <v>33</v>
      </c>
      <c r="D124" s="15"/>
      <c r="E124" s="1"/>
    </row>
    <row r="125" spans="2:5">
      <c r="B125" s="14" t="s">
        <v>11</v>
      </c>
      <c r="C125" s="14">
        <v>33</v>
      </c>
    </row>
    <row r="126" spans="2:5">
      <c r="B126" s="2"/>
      <c r="C126" s="5" t="s">
        <v>6</v>
      </c>
      <c r="D126" s="6" t="s">
        <v>7</v>
      </c>
      <c r="E126" s="7" t="s">
        <v>8</v>
      </c>
    </row>
    <row r="127" spans="2:5">
      <c r="B127" s="9" t="s">
        <v>12</v>
      </c>
      <c r="C127" s="5">
        <v>4</v>
      </c>
      <c r="D127" s="11">
        <v>3</v>
      </c>
      <c r="E127" s="7">
        <v>8</v>
      </c>
    </row>
    <row r="128" spans="2:5">
      <c r="B128" s="9" t="s">
        <v>13</v>
      </c>
      <c r="C128" s="5">
        <v>2</v>
      </c>
      <c r="D128" s="11">
        <v>3</v>
      </c>
      <c r="E128" s="7">
        <v>11</v>
      </c>
    </row>
    <row r="129" spans="2:5">
      <c r="B129" s="9" t="s">
        <v>14</v>
      </c>
      <c r="C129" s="5">
        <v>3</v>
      </c>
      <c r="D129" s="11">
        <v>3</v>
      </c>
      <c r="E129" s="7">
        <v>13</v>
      </c>
    </row>
    <row r="130" spans="2:5">
      <c r="B130" s="9" t="s">
        <v>15</v>
      </c>
      <c r="C130" s="5">
        <v>10</v>
      </c>
      <c r="D130" s="11">
        <v>3</v>
      </c>
      <c r="E130" s="7">
        <v>6</v>
      </c>
    </row>
    <row r="131" spans="2:5">
      <c r="B131" s="9" t="s">
        <v>16</v>
      </c>
      <c r="C131" s="5">
        <v>2</v>
      </c>
      <c r="D131" s="11">
        <v>3</v>
      </c>
      <c r="E131" s="7">
        <v>13</v>
      </c>
    </row>
    <row r="134" spans="2:5">
      <c r="B134" s="4" t="s">
        <v>17</v>
      </c>
      <c r="C134" s="4" t="s">
        <v>21</v>
      </c>
      <c r="D134" s="4" t="s">
        <v>18</v>
      </c>
      <c r="E134" s="10" t="s">
        <v>50</v>
      </c>
    </row>
    <row r="135" spans="2:5">
      <c r="B135" s="2"/>
      <c r="C135" s="8" t="s">
        <v>9</v>
      </c>
      <c r="D135" s="15"/>
      <c r="E135" s="1"/>
    </row>
    <row r="136" spans="2:5">
      <c r="B136" s="14" t="s">
        <v>10</v>
      </c>
      <c r="C136" s="14">
        <v>30</v>
      </c>
      <c r="D136" s="15"/>
      <c r="E136" s="1"/>
    </row>
    <row r="137" spans="2:5">
      <c r="B137" s="14" t="s">
        <v>11</v>
      </c>
      <c r="C137" s="14">
        <v>47</v>
      </c>
    </row>
    <row r="138" spans="2:5">
      <c r="B138" s="2"/>
      <c r="C138" s="5" t="s">
        <v>6</v>
      </c>
      <c r="D138" s="6" t="s">
        <v>7</v>
      </c>
      <c r="E138" s="7" t="s">
        <v>8</v>
      </c>
    </row>
    <row r="139" spans="2:5">
      <c r="B139" s="9" t="s">
        <v>12</v>
      </c>
      <c r="C139" s="5">
        <v>1</v>
      </c>
      <c r="D139" s="11">
        <v>6</v>
      </c>
      <c r="E139" s="7">
        <v>7</v>
      </c>
    </row>
    <row r="140" spans="2:5">
      <c r="B140" s="9" t="s">
        <v>13</v>
      </c>
      <c r="C140" s="5">
        <v>2</v>
      </c>
      <c r="D140" s="11">
        <v>5</v>
      </c>
      <c r="E140" s="7">
        <v>5</v>
      </c>
    </row>
    <row r="141" spans="2:5">
      <c r="B141" s="9" t="s">
        <v>14</v>
      </c>
      <c r="C141" s="5">
        <v>5</v>
      </c>
      <c r="D141" s="11">
        <v>3</v>
      </c>
      <c r="E141" s="7">
        <v>2</v>
      </c>
    </row>
    <row r="142" spans="2:5">
      <c r="B142" s="9" t="s">
        <v>15</v>
      </c>
      <c r="C142" s="5">
        <v>3</v>
      </c>
      <c r="D142" s="11">
        <v>5</v>
      </c>
      <c r="E142" s="7">
        <v>6</v>
      </c>
    </row>
    <row r="143" spans="2:5">
      <c r="B143" s="9" t="s">
        <v>16</v>
      </c>
      <c r="C143" s="5">
        <v>0</v>
      </c>
      <c r="D143" s="11">
        <v>5</v>
      </c>
      <c r="E143" s="7">
        <v>10</v>
      </c>
    </row>
    <row r="146" spans="2:5">
      <c r="B146" s="4" t="s">
        <v>17</v>
      </c>
      <c r="C146" s="4" t="s">
        <v>21</v>
      </c>
      <c r="D146" s="4" t="s">
        <v>18</v>
      </c>
      <c r="E146" s="10" t="s">
        <v>51</v>
      </c>
    </row>
    <row r="147" spans="2:5">
      <c r="B147" s="2"/>
      <c r="C147" s="8" t="s">
        <v>9</v>
      </c>
      <c r="D147" s="15"/>
      <c r="E147" s="1"/>
    </row>
    <row r="148" spans="2:5">
      <c r="B148" s="14" t="s">
        <v>10</v>
      </c>
      <c r="C148" s="14">
        <v>40</v>
      </c>
      <c r="D148" s="15"/>
      <c r="E148" s="1"/>
    </row>
    <row r="149" spans="2:5">
      <c r="B149" s="14" t="s">
        <v>11</v>
      </c>
      <c r="C149" s="14">
        <v>28</v>
      </c>
    </row>
    <row r="150" spans="2:5">
      <c r="B150" s="2"/>
      <c r="C150" s="5" t="s">
        <v>6</v>
      </c>
      <c r="D150" s="6" t="s">
        <v>7</v>
      </c>
      <c r="E150" s="7" t="s">
        <v>8</v>
      </c>
    </row>
    <row r="151" spans="2:5">
      <c r="B151" s="9" t="s">
        <v>12</v>
      </c>
      <c r="C151" s="5">
        <v>5</v>
      </c>
      <c r="D151" s="11">
        <v>2</v>
      </c>
      <c r="E151" s="7">
        <v>5</v>
      </c>
    </row>
    <row r="152" spans="2:5">
      <c r="B152" s="9" t="s">
        <v>13</v>
      </c>
      <c r="C152" s="5">
        <v>3</v>
      </c>
      <c r="D152" s="11">
        <v>2</v>
      </c>
      <c r="E152" s="7">
        <v>9</v>
      </c>
    </row>
    <row r="153" spans="2:5">
      <c r="B153" s="9" t="s">
        <v>14</v>
      </c>
      <c r="C153" s="5">
        <v>1</v>
      </c>
      <c r="D153" s="11">
        <v>2</v>
      </c>
      <c r="E153" s="7">
        <v>10</v>
      </c>
    </row>
    <row r="154" spans="2:5">
      <c r="B154" s="9" t="s">
        <v>15</v>
      </c>
      <c r="C154" s="5">
        <v>5</v>
      </c>
      <c r="D154" s="11">
        <v>2</v>
      </c>
      <c r="E154" s="7">
        <v>7</v>
      </c>
    </row>
    <row r="155" spans="2:5">
      <c r="B155" s="9" t="s">
        <v>16</v>
      </c>
      <c r="C155" s="5">
        <v>3</v>
      </c>
      <c r="D155" s="11">
        <v>1</v>
      </c>
      <c r="E155" s="7">
        <v>10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1"/>
  <sheetViews>
    <sheetView topLeftCell="A4" workbookViewId="0">
      <selection activeCell="N7" sqref="N7:N11"/>
    </sheetView>
  </sheetViews>
  <sheetFormatPr defaultRowHeight="16.5"/>
  <cols>
    <col min="5" max="5" width="10.625" bestFit="1" customWidth="1"/>
  </cols>
  <sheetData>
    <row r="2" spans="2:14">
      <c r="B2" s="4" t="s">
        <v>17</v>
      </c>
      <c r="C2" s="4" t="s">
        <v>24</v>
      </c>
      <c r="D2" s="4" t="s">
        <v>18</v>
      </c>
      <c r="E2" s="10" t="s">
        <v>25</v>
      </c>
      <c r="F2" s="1"/>
    </row>
    <row r="3" spans="2:14">
      <c r="B3" s="2"/>
      <c r="C3" s="8" t="s">
        <v>9</v>
      </c>
      <c r="D3" s="15"/>
      <c r="E3" s="1" t="s">
        <v>33</v>
      </c>
      <c r="F3" s="1"/>
      <c r="J3" s="8" t="s">
        <v>56</v>
      </c>
    </row>
    <row r="4" spans="2:14">
      <c r="B4" s="14" t="s">
        <v>10</v>
      </c>
      <c r="C4" s="14">
        <v>34</v>
      </c>
      <c r="D4" s="15"/>
      <c r="E4" s="1"/>
      <c r="F4" s="1"/>
      <c r="I4" s="14" t="s">
        <v>10</v>
      </c>
      <c r="J4" s="14">
        <f>SUMIF($B$1:$B$250,$I4,$C$1:$C$250)</f>
        <v>589</v>
      </c>
      <c r="K4" s="15"/>
      <c r="L4" s="1"/>
    </row>
    <row r="5" spans="2:14">
      <c r="B5" s="14" t="s">
        <v>11</v>
      </c>
      <c r="C5" s="14">
        <v>25</v>
      </c>
      <c r="F5" s="12"/>
      <c r="I5" s="14" t="s">
        <v>11</v>
      </c>
      <c r="J5" s="14">
        <f>SUMIF($B$1:$B$250,$I5,$C$1:$C$250)</f>
        <v>543</v>
      </c>
    </row>
    <row r="6" spans="2:14">
      <c r="B6" s="2"/>
      <c r="C6" s="5" t="s">
        <v>6</v>
      </c>
      <c r="D6" s="6" t="s">
        <v>7</v>
      </c>
      <c r="E6" s="7" t="s">
        <v>8</v>
      </c>
      <c r="F6" s="13"/>
      <c r="I6" s="2"/>
      <c r="J6" s="5" t="s">
        <v>6</v>
      </c>
      <c r="K6" s="6" t="s">
        <v>7</v>
      </c>
      <c r="L6" s="7" t="s">
        <v>8</v>
      </c>
      <c r="M6" s="3" t="s">
        <v>58</v>
      </c>
      <c r="N6" s="17" t="s">
        <v>57</v>
      </c>
    </row>
    <row r="7" spans="2:14">
      <c r="B7" s="9" t="s">
        <v>12</v>
      </c>
      <c r="C7" s="5">
        <v>6</v>
      </c>
      <c r="D7" s="11">
        <v>1</v>
      </c>
      <c r="E7" s="7">
        <v>7</v>
      </c>
      <c r="F7" s="13"/>
      <c r="I7" s="9" t="s">
        <v>12</v>
      </c>
      <c r="J7" s="5">
        <f>SUMIF($B$1:$B$250,$I7,$C$1:$C$250)</f>
        <v>74</v>
      </c>
      <c r="K7" s="11">
        <f>SUMIF($B$1:$B$250,$I7,$D$1:$D$250)</f>
        <v>34</v>
      </c>
      <c r="L7" s="7">
        <f>SUMIF($B$1:$B$250,$I7,$E$1:$E$250)</f>
        <v>129</v>
      </c>
      <c r="M7" s="3">
        <f>(J7+L7)/K7</f>
        <v>5.9705882352941178</v>
      </c>
      <c r="N7" s="17">
        <f>M7/($J$4+$J$5/60)</f>
        <v>9.983426528374079E-3</v>
      </c>
    </row>
    <row r="8" spans="2:14">
      <c r="B8" s="9" t="s">
        <v>13</v>
      </c>
      <c r="C8" s="5">
        <v>0</v>
      </c>
      <c r="D8" s="11">
        <v>1</v>
      </c>
      <c r="E8" s="7">
        <v>14</v>
      </c>
      <c r="F8" s="13"/>
      <c r="I8" s="9" t="s">
        <v>13</v>
      </c>
      <c r="J8" s="5">
        <f t="shared" ref="J8:J11" si="0">SUMIF($B$1:$B$250,$I8,$C$1:$C$250)</f>
        <v>29</v>
      </c>
      <c r="K8" s="11">
        <f t="shared" ref="K8:K11" si="1">SUMIF($B$1:$B$250,$I8,$D$1:$D$250)</f>
        <v>41</v>
      </c>
      <c r="L8" s="7">
        <f t="shared" ref="L8:L11" si="2">SUMIF($B$1:$B$250,$I8,$E$1:$E$250)</f>
        <v>155</v>
      </c>
      <c r="M8" s="3">
        <f t="shared" ref="M8:M11" si="3">(J8+L8)/K8</f>
        <v>4.4878048780487809</v>
      </c>
      <c r="N8" s="17">
        <f t="shared" ref="N8:N11" si="4">M8/($J$4+$J$5/60)</f>
        <v>7.5040630015028534E-3</v>
      </c>
    </row>
    <row r="9" spans="2:14">
      <c r="B9" s="9" t="s">
        <v>14</v>
      </c>
      <c r="C9" s="5">
        <v>2</v>
      </c>
      <c r="D9" s="11">
        <v>1</v>
      </c>
      <c r="E9" s="7">
        <v>4</v>
      </c>
      <c r="F9" s="13"/>
      <c r="I9" s="9" t="s">
        <v>14</v>
      </c>
      <c r="J9" s="5">
        <f t="shared" si="0"/>
        <v>53</v>
      </c>
      <c r="K9" s="11">
        <f t="shared" si="1"/>
        <v>35</v>
      </c>
      <c r="L9" s="7">
        <f t="shared" si="2"/>
        <v>104</v>
      </c>
      <c r="M9" s="3">
        <f t="shared" si="3"/>
        <v>4.4857142857142858</v>
      </c>
      <c r="N9" s="17">
        <f t="shared" si="4"/>
        <v>7.5005673199804133E-3</v>
      </c>
    </row>
    <row r="10" spans="2:14">
      <c r="B10" s="9" t="s">
        <v>15</v>
      </c>
      <c r="C10" s="5">
        <v>8</v>
      </c>
      <c r="D10" s="11">
        <v>0</v>
      </c>
      <c r="E10" s="7">
        <v>4</v>
      </c>
      <c r="F10" s="13"/>
      <c r="I10" s="9" t="s">
        <v>15</v>
      </c>
      <c r="J10" s="5">
        <f t="shared" si="0"/>
        <v>87</v>
      </c>
      <c r="K10" s="11">
        <f t="shared" si="1"/>
        <v>40</v>
      </c>
      <c r="L10" s="7">
        <f t="shared" si="2"/>
        <v>118</v>
      </c>
      <c r="M10" s="3">
        <f t="shared" si="3"/>
        <v>5.125</v>
      </c>
      <c r="N10" s="17">
        <f t="shared" si="4"/>
        <v>8.5695175988629718E-3</v>
      </c>
    </row>
    <row r="11" spans="2:14">
      <c r="B11" s="9" t="s">
        <v>16</v>
      </c>
      <c r="C11" s="5">
        <v>1</v>
      </c>
      <c r="D11" s="11">
        <v>0</v>
      </c>
      <c r="E11" s="7">
        <v>13</v>
      </c>
      <c r="I11" s="9" t="s">
        <v>16</v>
      </c>
      <c r="J11" s="5">
        <f t="shared" si="0"/>
        <v>24</v>
      </c>
      <c r="K11" s="11">
        <f t="shared" si="1"/>
        <v>53</v>
      </c>
      <c r="L11" s="7">
        <f t="shared" si="2"/>
        <v>178</v>
      </c>
      <c r="M11" s="3">
        <f t="shared" si="3"/>
        <v>3.8113207547169812</v>
      </c>
      <c r="N11" s="17">
        <f t="shared" si="4"/>
        <v>6.3729132258456339E-3</v>
      </c>
    </row>
    <row r="14" spans="2:14">
      <c r="B14" s="4" t="s">
        <v>17</v>
      </c>
      <c r="C14" s="4" t="s">
        <v>24</v>
      </c>
      <c r="D14" s="4" t="s">
        <v>18</v>
      </c>
      <c r="E14" s="10" t="s">
        <v>26</v>
      </c>
    </row>
    <row r="15" spans="2:14">
      <c r="B15" s="2"/>
      <c r="C15" s="8" t="s">
        <v>9</v>
      </c>
      <c r="D15" s="15"/>
      <c r="E15" s="1" t="s">
        <v>33</v>
      </c>
    </row>
    <row r="16" spans="2:14">
      <c r="B16" s="14" t="s">
        <v>10</v>
      </c>
      <c r="C16" s="14">
        <v>39</v>
      </c>
      <c r="D16" s="15"/>
      <c r="E16" s="1"/>
    </row>
    <row r="17" spans="2:5">
      <c r="B17" s="14" t="s">
        <v>11</v>
      </c>
      <c r="C17" s="14">
        <v>37</v>
      </c>
    </row>
    <row r="18" spans="2:5">
      <c r="B18" s="2"/>
      <c r="C18" s="5" t="s">
        <v>6</v>
      </c>
      <c r="D18" s="6" t="s">
        <v>7</v>
      </c>
      <c r="E18" s="7" t="s">
        <v>8</v>
      </c>
    </row>
    <row r="19" spans="2:5">
      <c r="B19" s="9" t="s">
        <v>12</v>
      </c>
      <c r="C19" s="5">
        <v>3</v>
      </c>
      <c r="D19" s="11">
        <v>4</v>
      </c>
      <c r="E19" s="7">
        <v>0</v>
      </c>
    </row>
    <row r="20" spans="2:5">
      <c r="B20" s="9" t="s">
        <v>13</v>
      </c>
      <c r="C20" s="5">
        <v>0</v>
      </c>
      <c r="D20" s="11">
        <v>6</v>
      </c>
      <c r="E20" s="7">
        <v>0</v>
      </c>
    </row>
    <row r="21" spans="2:5">
      <c r="B21" s="9" t="s">
        <v>14</v>
      </c>
      <c r="C21" s="5">
        <v>0</v>
      </c>
      <c r="D21" s="11">
        <v>6</v>
      </c>
      <c r="E21" s="7">
        <v>3</v>
      </c>
    </row>
    <row r="22" spans="2:5">
      <c r="B22" s="9" t="s">
        <v>15</v>
      </c>
      <c r="C22" s="5">
        <v>1</v>
      </c>
      <c r="D22" s="11">
        <v>3</v>
      </c>
      <c r="E22" s="7">
        <v>1</v>
      </c>
    </row>
    <row r="23" spans="2:5">
      <c r="B23" s="9" t="s">
        <v>16</v>
      </c>
      <c r="C23" s="5">
        <v>0</v>
      </c>
      <c r="D23" s="11">
        <v>6</v>
      </c>
      <c r="E23" s="7">
        <v>3</v>
      </c>
    </row>
    <row r="26" spans="2:5">
      <c r="B26" s="4" t="s">
        <v>17</v>
      </c>
      <c r="C26" s="4" t="s">
        <v>24</v>
      </c>
      <c r="D26" s="4" t="s">
        <v>18</v>
      </c>
      <c r="E26" s="10" t="s">
        <v>25</v>
      </c>
    </row>
    <row r="27" spans="2:5">
      <c r="B27" s="2"/>
      <c r="C27" s="8" t="s">
        <v>9</v>
      </c>
      <c r="D27" s="15"/>
      <c r="E27" s="1" t="s">
        <v>38</v>
      </c>
    </row>
    <row r="28" spans="2:5">
      <c r="B28" s="14" t="s">
        <v>10</v>
      </c>
      <c r="C28" s="14">
        <v>36</v>
      </c>
      <c r="D28" s="15"/>
      <c r="E28" s="1"/>
    </row>
    <row r="29" spans="2:5">
      <c r="B29" s="14" t="s">
        <v>11</v>
      </c>
      <c r="C29" s="14">
        <v>32</v>
      </c>
    </row>
    <row r="30" spans="2:5">
      <c r="B30" s="2"/>
      <c r="C30" s="5" t="s">
        <v>6</v>
      </c>
      <c r="D30" s="6" t="s">
        <v>7</v>
      </c>
      <c r="E30" s="7" t="s">
        <v>8</v>
      </c>
    </row>
    <row r="31" spans="2:5">
      <c r="B31" s="9" t="s">
        <v>12</v>
      </c>
      <c r="C31" s="5">
        <v>4</v>
      </c>
      <c r="D31" s="11">
        <v>1</v>
      </c>
      <c r="E31" s="7">
        <v>7</v>
      </c>
    </row>
    <row r="32" spans="2:5">
      <c r="B32" s="9" t="s">
        <v>13</v>
      </c>
      <c r="C32" s="5">
        <v>4</v>
      </c>
      <c r="D32" s="11">
        <v>0</v>
      </c>
      <c r="E32" s="7">
        <v>12</v>
      </c>
    </row>
    <row r="33" spans="2:5">
      <c r="B33" s="9" t="s">
        <v>14</v>
      </c>
      <c r="C33" s="5">
        <v>3</v>
      </c>
      <c r="D33" s="11">
        <v>1</v>
      </c>
      <c r="E33" s="7">
        <v>5</v>
      </c>
    </row>
    <row r="34" spans="2:5">
      <c r="B34" s="9" t="s">
        <v>15</v>
      </c>
      <c r="C34" s="5">
        <v>7</v>
      </c>
      <c r="D34" s="11">
        <v>0</v>
      </c>
      <c r="E34" s="7">
        <v>9</v>
      </c>
    </row>
    <row r="35" spans="2:5">
      <c r="B35" s="9" t="s">
        <v>16</v>
      </c>
      <c r="C35" s="5">
        <v>1</v>
      </c>
      <c r="D35" s="11">
        <v>1</v>
      </c>
      <c r="E35" s="7">
        <v>14</v>
      </c>
    </row>
    <row r="38" spans="2:5">
      <c r="B38" s="4" t="s">
        <v>17</v>
      </c>
      <c r="C38" s="4" t="s">
        <v>24</v>
      </c>
      <c r="D38" s="4" t="s">
        <v>18</v>
      </c>
      <c r="E38" s="10" t="s">
        <v>26</v>
      </c>
    </row>
    <row r="39" spans="2:5">
      <c r="B39" s="2"/>
      <c r="C39" s="8" t="s">
        <v>9</v>
      </c>
      <c r="D39" s="15"/>
      <c r="E39" s="1" t="s">
        <v>38</v>
      </c>
    </row>
    <row r="40" spans="2:5">
      <c r="B40" s="14" t="s">
        <v>10</v>
      </c>
      <c r="C40" s="14">
        <v>34</v>
      </c>
      <c r="D40" s="15"/>
      <c r="E40" s="1"/>
    </row>
    <row r="41" spans="2:5">
      <c r="B41" s="14" t="s">
        <v>11</v>
      </c>
      <c r="C41" s="14">
        <v>59</v>
      </c>
    </row>
    <row r="42" spans="2:5">
      <c r="B42" s="2"/>
      <c r="C42" s="5" t="s">
        <v>6</v>
      </c>
      <c r="D42" s="6" t="s">
        <v>7</v>
      </c>
      <c r="E42" s="7" t="s">
        <v>8</v>
      </c>
    </row>
    <row r="43" spans="2:5">
      <c r="B43" s="9" t="s">
        <v>12</v>
      </c>
      <c r="C43" s="5">
        <v>2</v>
      </c>
      <c r="D43" s="11">
        <v>0</v>
      </c>
      <c r="E43" s="7">
        <v>9</v>
      </c>
    </row>
    <row r="44" spans="2:5">
      <c r="B44" s="9" t="s">
        <v>13</v>
      </c>
      <c r="C44" s="5">
        <v>0</v>
      </c>
      <c r="D44" s="11">
        <v>2</v>
      </c>
      <c r="E44" s="7">
        <v>9</v>
      </c>
    </row>
    <row r="45" spans="2:5">
      <c r="B45" s="9" t="s">
        <v>14</v>
      </c>
      <c r="C45" s="5">
        <v>1</v>
      </c>
      <c r="D45" s="11">
        <v>1</v>
      </c>
      <c r="E45" s="7">
        <v>8</v>
      </c>
    </row>
    <row r="46" spans="2:5">
      <c r="B46" s="9" t="s">
        <v>15</v>
      </c>
      <c r="C46" s="5">
        <v>9</v>
      </c>
      <c r="D46" s="11">
        <v>0</v>
      </c>
      <c r="E46" s="7">
        <v>3</v>
      </c>
    </row>
    <row r="47" spans="2:5">
      <c r="B47" s="9" t="s">
        <v>16</v>
      </c>
      <c r="C47" s="5">
        <v>1</v>
      </c>
      <c r="D47" s="11">
        <v>3</v>
      </c>
      <c r="E47" s="7">
        <v>7</v>
      </c>
    </row>
    <row r="50" spans="2:5">
      <c r="B50" s="4" t="s">
        <v>17</v>
      </c>
      <c r="C50" s="4" t="s">
        <v>24</v>
      </c>
      <c r="D50" s="4" t="s">
        <v>18</v>
      </c>
      <c r="E50" s="10" t="s">
        <v>25</v>
      </c>
    </row>
    <row r="51" spans="2:5">
      <c r="B51" s="2"/>
      <c r="C51" s="8" t="s">
        <v>9</v>
      </c>
      <c r="D51" s="15"/>
      <c r="E51" s="1" t="s">
        <v>41</v>
      </c>
    </row>
    <row r="52" spans="2:5">
      <c r="B52" s="14" t="s">
        <v>10</v>
      </c>
      <c r="C52" s="14">
        <v>33</v>
      </c>
      <c r="D52" s="15"/>
      <c r="E52" s="1"/>
    </row>
    <row r="53" spans="2:5">
      <c r="B53" s="14" t="s">
        <v>11</v>
      </c>
      <c r="C53" s="14">
        <v>17</v>
      </c>
    </row>
    <row r="54" spans="2:5">
      <c r="B54" s="2"/>
      <c r="C54" s="5" t="s">
        <v>6</v>
      </c>
      <c r="D54" s="6" t="s">
        <v>7</v>
      </c>
      <c r="E54" s="7" t="s">
        <v>8</v>
      </c>
    </row>
    <row r="55" spans="2:5">
      <c r="B55" s="9" t="s">
        <v>12</v>
      </c>
      <c r="C55" s="5">
        <v>4</v>
      </c>
      <c r="D55" s="11">
        <v>1</v>
      </c>
      <c r="E55" s="7">
        <v>11</v>
      </c>
    </row>
    <row r="56" spans="2:5">
      <c r="B56" s="9" t="s">
        <v>13</v>
      </c>
      <c r="C56" s="5">
        <v>3</v>
      </c>
      <c r="D56" s="11">
        <v>0</v>
      </c>
      <c r="E56" s="7">
        <v>11</v>
      </c>
    </row>
    <row r="57" spans="2:5">
      <c r="B57" s="9" t="s">
        <v>14</v>
      </c>
      <c r="C57" s="5">
        <v>3</v>
      </c>
      <c r="D57" s="11">
        <v>2</v>
      </c>
      <c r="E57" s="7">
        <v>3</v>
      </c>
    </row>
    <row r="58" spans="2:5">
      <c r="B58" s="9" t="s">
        <v>15</v>
      </c>
      <c r="C58" s="5">
        <v>8</v>
      </c>
      <c r="D58" s="11">
        <v>0</v>
      </c>
      <c r="E58" s="7">
        <v>8</v>
      </c>
    </row>
    <row r="59" spans="2:5">
      <c r="B59" s="9" t="s">
        <v>16</v>
      </c>
      <c r="C59" s="5">
        <v>3</v>
      </c>
      <c r="D59" s="11">
        <v>3</v>
      </c>
      <c r="E59" s="7">
        <v>15</v>
      </c>
    </row>
    <row r="62" spans="2:5">
      <c r="B62" s="4" t="s">
        <v>17</v>
      </c>
      <c r="C62" s="4" t="s">
        <v>24</v>
      </c>
      <c r="D62" s="4" t="s">
        <v>18</v>
      </c>
      <c r="E62" s="10" t="s">
        <v>26</v>
      </c>
    </row>
    <row r="63" spans="2:5">
      <c r="B63" s="2"/>
      <c r="C63" s="8" t="s">
        <v>9</v>
      </c>
      <c r="D63" s="15"/>
      <c r="E63" s="1" t="s">
        <v>41</v>
      </c>
    </row>
    <row r="64" spans="2:5">
      <c r="B64" s="14" t="s">
        <v>10</v>
      </c>
      <c r="C64" s="14">
        <v>44</v>
      </c>
      <c r="D64" s="15"/>
      <c r="E64" s="1"/>
    </row>
    <row r="65" spans="2:5">
      <c r="B65" s="14" t="s">
        <v>11</v>
      </c>
      <c r="C65" s="14">
        <v>32</v>
      </c>
    </row>
    <row r="66" spans="2:5">
      <c r="B66" s="2"/>
      <c r="C66" s="5" t="s">
        <v>6</v>
      </c>
      <c r="D66" s="6" t="s">
        <v>7</v>
      </c>
      <c r="E66" s="7" t="s">
        <v>8</v>
      </c>
    </row>
    <row r="67" spans="2:5">
      <c r="B67" s="9" t="s">
        <v>12</v>
      </c>
      <c r="C67" s="5">
        <v>6</v>
      </c>
      <c r="D67" s="11">
        <v>3</v>
      </c>
      <c r="E67" s="7">
        <v>18</v>
      </c>
    </row>
    <row r="68" spans="2:5">
      <c r="B68" s="9" t="s">
        <v>13</v>
      </c>
      <c r="C68" s="5">
        <v>7</v>
      </c>
      <c r="D68" s="11">
        <v>2</v>
      </c>
      <c r="E68" s="7">
        <v>19</v>
      </c>
    </row>
    <row r="69" spans="2:5">
      <c r="B69" s="9" t="s">
        <v>14</v>
      </c>
      <c r="C69" s="5">
        <v>12</v>
      </c>
      <c r="D69" s="11">
        <v>6</v>
      </c>
      <c r="E69" s="7">
        <v>12</v>
      </c>
    </row>
    <row r="70" spans="2:5">
      <c r="B70" s="9" t="s">
        <v>15</v>
      </c>
      <c r="C70" s="5">
        <v>8</v>
      </c>
      <c r="D70" s="11">
        <v>4</v>
      </c>
      <c r="E70" s="7">
        <v>13</v>
      </c>
    </row>
    <row r="71" spans="2:5">
      <c r="B71" s="9" t="s">
        <v>16</v>
      </c>
      <c r="C71" s="5">
        <v>1</v>
      </c>
      <c r="D71" s="11">
        <v>5</v>
      </c>
      <c r="E71" s="7">
        <v>19</v>
      </c>
    </row>
    <row r="74" spans="2:5">
      <c r="B74" s="4" t="s">
        <v>17</v>
      </c>
      <c r="C74" s="4" t="s">
        <v>24</v>
      </c>
      <c r="D74" s="4" t="s">
        <v>18</v>
      </c>
      <c r="E74" s="16" t="s">
        <v>43</v>
      </c>
    </row>
    <row r="75" spans="2:5">
      <c r="B75" s="2"/>
      <c r="C75" s="8" t="s">
        <v>9</v>
      </c>
      <c r="D75" s="15"/>
      <c r="E75" s="1"/>
    </row>
    <row r="76" spans="2:5">
      <c r="B76" s="14" t="s">
        <v>10</v>
      </c>
      <c r="C76" s="14">
        <v>57</v>
      </c>
      <c r="D76" s="15"/>
      <c r="E76" s="1"/>
    </row>
    <row r="77" spans="2:5">
      <c r="B77" s="14" t="s">
        <v>11</v>
      </c>
      <c r="C77" s="14">
        <v>35</v>
      </c>
    </row>
    <row r="78" spans="2:5">
      <c r="B78" s="2"/>
      <c r="C78" s="5" t="s">
        <v>6</v>
      </c>
      <c r="D78" s="6" t="s">
        <v>7</v>
      </c>
      <c r="E78" s="7" t="s">
        <v>8</v>
      </c>
    </row>
    <row r="79" spans="2:5">
      <c r="B79" s="9" t="s">
        <v>12</v>
      </c>
      <c r="C79" s="5">
        <v>2</v>
      </c>
      <c r="D79" s="11">
        <v>1</v>
      </c>
      <c r="E79" s="7">
        <v>2</v>
      </c>
    </row>
    <row r="80" spans="2:5">
      <c r="B80" s="9" t="s">
        <v>13</v>
      </c>
      <c r="C80" s="5">
        <v>0</v>
      </c>
      <c r="D80" s="11">
        <v>4</v>
      </c>
      <c r="E80" s="7">
        <v>5</v>
      </c>
    </row>
    <row r="81" spans="2:5">
      <c r="B81" s="9" t="s">
        <v>14</v>
      </c>
      <c r="C81" s="5">
        <v>2</v>
      </c>
      <c r="D81" s="11">
        <v>2</v>
      </c>
      <c r="E81" s="7">
        <v>4</v>
      </c>
    </row>
    <row r="82" spans="2:5">
      <c r="B82" s="9" t="s">
        <v>15</v>
      </c>
      <c r="C82" s="5">
        <v>1</v>
      </c>
      <c r="D82" s="11">
        <v>3</v>
      </c>
      <c r="E82" s="7">
        <v>5</v>
      </c>
    </row>
    <row r="83" spans="2:5">
      <c r="B83" s="9" t="s">
        <v>16</v>
      </c>
      <c r="C83" s="5">
        <v>3</v>
      </c>
      <c r="D83" s="11">
        <v>2</v>
      </c>
      <c r="E83" s="7">
        <v>5</v>
      </c>
    </row>
    <row r="86" spans="2:5">
      <c r="B86" s="4" t="s">
        <v>17</v>
      </c>
      <c r="C86" s="4" t="s">
        <v>24</v>
      </c>
      <c r="D86" s="4" t="s">
        <v>18</v>
      </c>
      <c r="E86" s="16" t="s">
        <v>44</v>
      </c>
    </row>
    <row r="87" spans="2:5">
      <c r="B87" s="2"/>
      <c r="C87" s="8" t="s">
        <v>9</v>
      </c>
      <c r="D87" s="15"/>
      <c r="E87" s="1"/>
    </row>
    <row r="88" spans="2:5">
      <c r="B88" s="14" t="s">
        <v>10</v>
      </c>
      <c r="C88" s="14">
        <v>31</v>
      </c>
      <c r="D88" s="15"/>
      <c r="E88" s="1"/>
    </row>
    <row r="89" spans="2:5">
      <c r="B89" s="14" t="s">
        <v>11</v>
      </c>
      <c r="C89" s="14">
        <v>54</v>
      </c>
    </row>
    <row r="90" spans="2:5">
      <c r="B90" s="2"/>
      <c r="C90" s="5" t="s">
        <v>6</v>
      </c>
      <c r="D90" s="6" t="s">
        <v>7</v>
      </c>
      <c r="E90" s="7" t="s">
        <v>8</v>
      </c>
    </row>
    <row r="91" spans="2:5">
      <c r="B91" s="9" t="s">
        <v>12</v>
      </c>
      <c r="C91" s="5">
        <v>0</v>
      </c>
      <c r="D91" s="11">
        <v>3</v>
      </c>
      <c r="E91" s="7">
        <v>3</v>
      </c>
    </row>
    <row r="92" spans="2:5">
      <c r="B92" s="9" t="s">
        <v>13</v>
      </c>
      <c r="C92" s="5">
        <v>1</v>
      </c>
      <c r="D92" s="11">
        <v>5</v>
      </c>
      <c r="E92" s="7">
        <v>2</v>
      </c>
    </row>
    <row r="93" spans="2:5">
      <c r="B93" s="9" t="s">
        <v>14</v>
      </c>
      <c r="C93" s="5">
        <v>1</v>
      </c>
      <c r="D93" s="11">
        <v>3</v>
      </c>
      <c r="E93" s="7">
        <v>1</v>
      </c>
    </row>
    <row r="94" spans="2:5">
      <c r="B94" s="9" t="s">
        <v>15</v>
      </c>
      <c r="C94" s="5">
        <v>3</v>
      </c>
      <c r="D94" s="11">
        <v>5</v>
      </c>
      <c r="E94" s="7">
        <v>1</v>
      </c>
    </row>
    <row r="95" spans="2:5">
      <c r="B95" s="9" t="s">
        <v>16</v>
      </c>
      <c r="C95" s="5">
        <v>0</v>
      </c>
      <c r="D95" s="11">
        <v>7</v>
      </c>
      <c r="E95" s="7">
        <v>4</v>
      </c>
    </row>
    <row r="98" spans="2:5">
      <c r="B98" s="4" t="s">
        <v>17</v>
      </c>
      <c r="C98" s="4" t="s">
        <v>24</v>
      </c>
      <c r="D98" s="4" t="s">
        <v>18</v>
      </c>
      <c r="E98" s="16" t="s">
        <v>45</v>
      </c>
    </row>
    <row r="99" spans="2:5">
      <c r="B99" s="2"/>
      <c r="C99" s="8" t="s">
        <v>9</v>
      </c>
      <c r="D99" s="15"/>
      <c r="E99" s="1"/>
    </row>
    <row r="100" spans="2:5">
      <c r="B100" s="14" t="s">
        <v>10</v>
      </c>
      <c r="C100" s="14">
        <v>38</v>
      </c>
      <c r="D100" s="15"/>
      <c r="E100" s="1"/>
    </row>
    <row r="101" spans="2:5">
      <c r="B101" s="14" t="s">
        <v>11</v>
      </c>
      <c r="C101" s="14">
        <v>25</v>
      </c>
    </row>
    <row r="102" spans="2:5">
      <c r="B102" s="2"/>
      <c r="C102" s="5" t="s">
        <v>6</v>
      </c>
      <c r="D102" s="6" t="s">
        <v>7</v>
      </c>
      <c r="E102" s="7" t="s">
        <v>8</v>
      </c>
    </row>
    <row r="103" spans="2:5">
      <c r="B103" s="9" t="s">
        <v>12</v>
      </c>
      <c r="C103" s="5">
        <v>4</v>
      </c>
      <c r="D103" s="11">
        <v>5</v>
      </c>
      <c r="E103" s="7">
        <v>15</v>
      </c>
    </row>
    <row r="104" spans="2:5">
      <c r="B104" s="9" t="s">
        <v>13</v>
      </c>
      <c r="C104" s="5">
        <v>4</v>
      </c>
      <c r="D104" s="11">
        <v>4</v>
      </c>
      <c r="E104" s="7">
        <v>11</v>
      </c>
    </row>
    <row r="105" spans="2:5">
      <c r="B105" s="9" t="s">
        <v>14</v>
      </c>
      <c r="C105" s="5">
        <v>7</v>
      </c>
      <c r="D105" s="11">
        <v>2</v>
      </c>
      <c r="E105" s="7">
        <v>9</v>
      </c>
    </row>
    <row r="106" spans="2:5">
      <c r="B106" s="9" t="s">
        <v>15</v>
      </c>
      <c r="C106" s="5">
        <v>6</v>
      </c>
      <c r="D106" s="11">
        <v>6</v>
      </c>
      <c r="E106" s="7">
        <v>12</v>
      </c>
    </row>
    <row r="107" spans="2:5">
      <c r="B107" s="9" t="s">
        <v>16</v>
      </c>
      <c r="C107" s="5">
        <v>4</v>
      </c>
      <c r="D107" s="11">
        <v>6</v>
      </c>
      <c r="E107" s="7">
        <v>18</v>
      </c>
    </row>
    <row r="110" spans="2:5">
      <c r="B110" s="4" t="s">
        <v>17</v>
      </c>
      <c r="C110" s="4" t="s">
        <v>24</v>
      </c>
      <c r="D110" s="4" t="s">
        <v>18</v>
      </c>
      <c r="E110" s="16" t="s">
        <v>46</v>
      </c>
    </row>
    <row r="111" spans="2:5">
      <c r="B111" s="2"/>
      <c r="C111" s="8" t="s">
        <v>9</v>
      </c>
      <c r="D111" s="15"/>
      <c r="E111" s="1"/>
    </row>
    <row r="112" spans="2:5">
      <c r="B112" s="14" t="s">
        <v>10</v>
      </c>
      <c r="C112" s="14">
        <v>37</v>
      </c>
      <c r="D112" s="15"/>
      <c r="E112" s="1"/>
    </row>
    <row r="113" spans="2:5">
      <c r="B113" s="14" t="s">
        <v>11</v>
      </c>
      <c r="C113" s="14">
        <v>38</v>
      </c>
    </row>
    <row r="114" spans="2:5">
      <c r="B114" s="2"/>
      <c r="C114" s="5" t="s">
        <v>6</v>
      </c>
      <c r="D114" s="6" t="s">
        <v>7</v>
      </c>
      <c r="E114" s="7" t="s">
        <v>8</v>
      </c>
    </row>
    <row r="115" spans="2:5">
      <c r="B115" s="9" t="s">
        <v>12</v>
      </c>
      <c r="C115" s="5">
        <v>10</v>
      </c>
      <c r="D115" s="11">
        <v>3</v>
      </c>
      <c r="E115" s="7">
        <v>14</v>
      </c>
    </row>
    <row r="116" spans="2:5">
      <c r="B116" s="9" t="s">
        <v>13</v>
      </c>
      <c r="C116" s="5">
        <v>0</v>
      </c>
      <c r="D116" s="11">
        <v>2</v>
      </c>
      <c r="E116" s="7">
        <v>15</v>
      </c>
    </row>
    <row r="117" spans="2:5">
      <c r="B117" s="9" t="s">
        <v>14</v>
      </c>
      <c r="C117" s="5">
        <v>4</v>
      </c>
      <c r="D117" s="11">
        <v>1</v>
      </c>
      <c r="E117" s="7">
        <v>14</v>
      </c>
    </row>
    <row r="118" spans="2:5">
      <c r="B118" s="9" t="s">
        <v>15</v>
      </c>
      <c r="C118" s="5">
        <v>8</v>
      </c>
      <c r="D118" s="11">
        <v>2</v>
      </c>
      <c r="E118" s="7">
        <v>12</v>
      </c>
    </row>
    <row r="119" spans="2:5">
      <c r="B119" s="9" t="s">
        <v>16</v>
      </c>
      <c r="C119" s="5">
        <v>3</v>
      </c>
      <c r="D119" s="11">
        <v>2</v>
      </c>
      <c r="E119" s="7">
        <v>16</v>
      </c>
    </row>
    <row r="122" spans="2:5">
      <c r="B122" s="4" t="s">
        <v>17</v>
      </c>
      <c r="C122" s="4" t="s">
        <v>24</v>
      </c>
      <c r="D122" s="4" t="s">
        <v>18</v>
      </c>
      <c r="E122" s="16" t="s">
        <v>47</v>
      </c>
    </row>
    <row r="123" spans="2:5">
      <c r="B123" s="2"/>
      <c r="C123" s="8" t="s">
        <v>9</v>
      </c>
      <c r="D123" s="15"/>
      <c r="E123" s="1"/>
    </row>
    <row r="124" spans="2:5">
      <c r="B124" s="14" t="s">
        <v>10</v>
      </c>
      <c r="C124" s="14">
        <v>42</v>
      </c>
      <c r="D124" s="15"/>
      <c r="E124" s="1"/>
    </row>
    <row r="125" spans="2:5">
      <c r="B125" s="14" t="s">
        <v>11</v>
      </c>
      <c r="C125" s="14">
        <v>36</v>
      </c>
    </row>
    <row r="126" spans="2:5">
      <c r="B126" s="2"/>
      <c r="C126" s="5" t="s">
        <v>6</v>
      </c>
      <c r="D126" s="6" t="s">
        <v>7</v>
      </c>
      <c r="E126" s="7" t="s">
        <v>8</v>
      </c>
    </row>
    <row r="127" spans="2:5">
      <c r="B127" s="9" t="s">
        <v>12</v>
      </c>
      <c r="C127" s="5">
        <v>8</v>
      </c>
      <c r="D127" s="11">
        <v>3</v>
      </c>
      <c r="E127" s="7">
        <v>14</v>
      </c>
    </row>
    <row r="128" spans="2:5">
      <c r="B128" s="9" t="s">
        <v>13</v>
      </c>
      <c r="C128" s="5">
        <v>4</v>
      </c>
      <c r="D128" s="11">
        <v>2</v>
      </c>
      <c r="E128" s="7">
        <v>17</v>
      </c>
    </row>
    <row r="129" spans="2:5">
      <c r="B129" s="9" t="s">
        <v>14</v>
      </c>
      <c r="C129" s="5">
        <v>8</v>
      </c>
      <c r="D129" s="11">
        <v>1</v>
      </c>
      <c r="E129" s="7">
        <v>12</v>
      </c>
    </row>
    <row r="130" spans="2:5">
      <c r="B130" s="9" t="s">
        <v>15</v>
      </c>
      <c r="C130" s="5">
        <v>7</v>
      </c>
      <c r="D130" s="11">
        <v>6</v>
      </c>
      <c r="E130" s="7">
        <v>16</v>
      </c>
    </row>
    <row r="131" spans="2:5">
      <c r="B131" s="9" t="s">
        <v>16</v>
      </c>
      <c r="C131" s="5">
        <v>2</v>
      </c>
      <c r="D131" s="11">
        <v>4</v>
      </c>
      <c r="E131" s="7">
        <v>23</v>
      </c>
    </row>
    <row r="134" spans="2:5">
      <c r="B134" s="4" t="s">
        <v>17</v>
      </c>
      <c r="C134" s="4" t="s">
        <v>24</v>
      </c>
      <c r="D134" s="4" t="s">
        <v>18</v>
      </c>
      <c r="E134" s="16" t="s">
        <v>48</v>
      </c>
    </row>
    <row r="135" spans="2:5">
      <c r="B135" s="2"/>
      <c r="C135" s="8" t="s">
        <v>9</v>
      </c>
      <c r="D135" s="15"/>
      <c r="E135" s="1"/>
    </row>
    <row r="136" spans="2:5">
      <c r="B136" s="14" t="s">
        <v>10</v>
      </c>
      <c r="C136" s="14">
        <v>33</v>
      </c>
      <c r="D136" s="15"/>
      <c r="E136" s="1"/>
    </row>
    <row r="137" spans="2:5">
      <c r="B137" s="14" t="s">
        <v>11</v>
      </c>
      <c r="C137" s="14">
        <v>37</v>
      </c>
    </row>
    <row r="138" spans="2:5">
      <c r="B138" s="2"/>
      <c r="C138" s="5" t="s">
        <v>6</v>
      </c>
      <c r="D138" s="6" t="s">
        <v>7</v>
      </c>
      <c r="E138" s="7" t="s">
        <v>8</v>
      </c>
    </row>
    <row r="139" spans="2:5">
      <c r="B139" s="9" t="s">
        <v>12</v>
      </c>
      <c r="C139" s="5">
        <v>4</v>
      </c>
      <c r="D139" s="11">
        <v>0</v>
      </c>
      <c r="E139" s="7">
        <v>8</v>
      </c>
    </row>
    <row r="140" spans="2:5">
      <c r="B140" s="9" t="s">
        <v>13</v>
      </c>
      <c r="C140" s="5">
        <v>1</v>
      </c>
      <c r="D140" s="11">
        <v>2</v>
      </c>
      <c r="E140" s="7">
        <v>9</v>
      </c>
    </row>
    <row r="141" spans="2:5">
      <c r="B141" s="9" t="s">
        <v>14</v>
      </c>
      <c r="C141" s="5">
        <v>2</v>
      </c>
      <c r="D141" s="11">
        <v>0</v>
      </c>
      <c r="E141" s="7">
        <v>8</v>
      </c>
    </row>
    <row r="142" spans="2:5">
      <c r="B142" s="9" t="s">
        <v>15</v>
      </c>
      <c r="C142" s="5">
        <v>4</v>
      </c>
      <c r="D142" s="11">
        <v>0</v>
      </c>
      <c r="E142" s="7">
        <v>10</v>
      </c>
    </row>
    <row r="143" spans="2:5">
      <c r="B143" s="9" t="s">
        <v>16</v>
      </c>
      <c r="C143" s="5">
        <v>3</v>
      </c>
      <c r="D143" s="11">
        <v>0</v>
      </c>
      <c r="E143" s="7">
        <v>11</v>
      </c>
    </row>
    <row r="146" spans="2:5">
      <c r="B146" s="4" t="s">
        <v>17</v>
      </c>
      <c r="C146" s="4" t="s">
        <v>24</v>
      </c>
      <c r="D146" s="4" t="s">
        <v>18</v>
      </c>
      <c r="E146" s="16" t="s">
        <v>49</v>
      </c>
    </row>
    <row r="147" spans="2:5">
      <c r="B147" s="2"/>
      <c r="C147" s="8" t="s">
        <v>9</v>
      </c>
      <c r="D147" s="15"/>
      <c r="E147" s="1"/>
    </row>
    <row r="148" spans="2:5">
      <c r="B148" s="14" t="s">
        <v>10</v>
      </c>
      <c r="C148" s="14">
        <v>35</v>
      </c>
      <c r="D148" s="15"/>
      <c r="E148" s="1"/>
    </row>
    <row r="149" spans="2:5">
      <c r="B149" s="14" t="s">
        <v>11</v>
      </c>
      <c r="C149" s="14">
        <v>23</v>
      </c>
    </row>
    <row r="150" spans="2:5">
      <c r="B150" s="2"/>
      <c r="C150" s="5" t="s">
        <v>6</v>
      </c>
      <c r="D150" s="6" t="s">
        <v>7</v>
      </c>
      <c r="E150" s="7" t="s">
        <v>8</v>
      </c>
    </row>
    <row r="151" spans="2:5">
      <c r="B151" s="9" t="s">
        <v>12</v>
      </c>
      <c r="C151" s="5">
        <v>0</v>
      </c>
      <c r="D151" s="11">
        <v>4</v>
      </c>
      <c r="E151" s="7">
        <v>1</v>
      </c>
    </row>
    <row r="152" spans="2:5">
      <c r="B152" s="9" t="s">
        <v>13</v>
      </c>
      <c r="C152" s="5">
        <v>1</v>
      </c>
      <c r="D152" s="11">
        <v>3</v>
      </c>
      <c r="E152" s="7">
        <v>0</v>
      </c>
    </row>
    <row r="153" spans="2:5">
      <c r="B153" s="9" t="s">
        <v>14</v>
      </c>
      <c r="C153" s="5">
        <v>0</v>
      </c>
      <c r="D153" s="11">
        <v>4</v>
      </c>
      <c r="E153" s="7">
        <v>1</v>
      </c>
    </row>
    <row r="154" spans="2:5">
      <c r="B154" s="9" t="s">
        <v>15</v>
      </c>
      <c r="C154" s="5">
        <v>0</v>
      </c>
      <c r="D154" s="11">
        <v>3</v>
      </c>
      <c r="E154" s="7">
        <v>1</v>
      </c>
    </row>
    <row r="155" spans="2:5">
      <c r="B155" s="9" t="s">
        <v>16</v>
      </c>
      <c r="C155" s="5">
        <v>0</v>
      </c>
      <c r="D155" s="11">
        <v>5</v>
      </c>
      <c r="E155" s="7">
        <v>0</v>
      </c>
    </row>
    <row r="158" spans="2:5">
      <c r="B158" s="4" t="s">
        <v>17</v>
      </c>
      <c r="C158" s="4" t="s">
        <v>24</v>
      </c>
      <c r="D158" s="4" t="s">
        <v>18</v>
      </c>
      <c r="E158" s="16" t="s">
        <v>50</v>
      </c>
    </row>
    <row r="159" spans="2:5">
      <c r="B159" s="2"/>
      <c r="C159" s="8" t="s">
        <v>9</v>
      </c>
      <c r="D159" s="15"/>
      <c r="E159" s="1"/>
    </row>
    <row r="160" spans="2:5">
      <c r="B160" s="14" t="s">
        <v>10</v>
      </c>
      <c r="C160" s="14">
        <v>50</v>
      </c>
      <c r="D160" s="15"/>
      <c r="E160" s="1"/>
    </row>
    <row r="161" spans="2:5">
      <c r="B161" s="14" t="s">
        <v>11</v>
      </c>
      <c r="C161" s="14">
        <v>40</v>
      </c>
    </row>
    <row r="162" spans="2:5">
      <c r="B162" s="2"/>
      <c r="C162" s="5" t="s">
        <v>6</v>
      </c>
      <c r="D162" s="6" t="s">
        <v>7</v>
      </c>
      <c r="E162" s="7" t="s">
        <v>8</v>
      </c>
    </row>
    <row r="163" spans="2:5">
      <c r="B163" s="9" t="s">
        <v>12</v>
      </c>
      <c r="C163" s="5">
        <v>9</v>
      </c>
      <c r="D163" s="11">
        <v>3</v>
      </c>
      <c r="E163" s="7">
        <v>10</v>
      </c>
    </row>
    <row r="164" spans="2:5">
      <c r="B164" s="9" t="s">
        <v>13</v>
      </c>
      <c r="C164" s="5">
        <v>2</v>
      </c>
      <c r="D164" s="11">
        <v>5</v>
      </c>
      <c r="E164" s="7">
        <v>18</v>
      </c>
    </row>
    <row r="165" spans="2:5">
      <c r="B165" s="9" t="s">
        <v>14</v>
      </c>
      <c r="C165" s="5">
        <v>6</v>
      </c>
      <c r="D165" s="11">
        <v>5</v>
      </c>
      <c r="E165" s="7">
        <v>9</v>
      </c>
    </row>
    <row r="166" spans="2:5">
      <c r="B166" s="9" t="s">
        <v>15</v>
      </c>
      <c r="C166" s="5">
        <v>8</v>
      </c>
      <c r="D166" s="11">
        <v>7</v>
      </c>
      <c r="E166" s="7">
        <v>13</v>
      </c>
    </row>
    <row r="167" spans="2:5">
      <c r="B167" s="9" t="s">
        <v>16</v>
      </c>
      <c r="C167" s="5">
        <v>0</v>
      </c>
      <c r="D167" s="11">
        <v>8</v>
      </c>
      <c r="E167" s="7">
        <v>12</v>
      </c>
    </row>
    <row r="170" spans="2:5">
      <c r="B170" s="4" t="s">
        <v>17</v>
      </c>
      <c r="C170" s="4" t="s">
        <v>24</v>
      </c>
      <c r="D170" s="4" t="s">
        <v>18</v>
      </c>
      <c r="E170" s="16" t="s">
        <v>51</v>
      </c>
    </row>
    <row r="171" spans="2:5">
      <c r="B171" s="2"/>
      <c r="C171" s="8" t="s">
        <v>9</v>
      </c>
      <c r="D171" s="15"/>
      <c r="E171" s="1"/>
    </row>
    <row r="172" spans="2:5">
      <c r="B172" s="14" t="s">
        <v>10</v>
      </c>
      <c r="C172" s="14">
        <v>21</v>
      </c>
      <c r="D172" s="15"/>
      <c r="E172" s="1"/>
    </row>
    <row r="173" spans="2:5">
      <c r="B173" s="14" t="s">
        <v>11</v>
      </c>
      <c r="C173" s="14">
        <v>39</v>
      </c>
    </row>
    <row r="174" spans="2:5">
      <c r="B174" s="2"/>
      <c r="C174" s="5" t="s">
        <v>6</v>
      </c>
      <c r="D174" s="6" t="s">
        <v>7</v>
      </c>
      <c r="E174" s="7" t="s">
        <v>8</v>
      </c>
    </row>
    <row r="175" spans="2:5">
      <c r="B175" s="9" t="s">
        <v>12</v>
      </c>
      <c r="C175" s="5">
        <v>4</v>
      </c>
      <c r="D175" s="11">
        <v>0</v>
      </c>
      <c r="E175" s="7">
        <v>2</v>
      </c>
    </row>
    <row r="176" spans="2:5">
      <c r="B176" s="9" t="s">
        <v>13</v>
      </c>
      <c r="C176" s="5">
        <v>1</v>
      </c>
      <c r="D176" s="11">
        <v>0</v>
      </c>
      <c r="E176" s="7">
        <v>5</v>
      </c>
    </row>
    <row r="177" spans="2:5">
      <c r="B177" s="9" t="s">
        <v>14</v>
      </c>
      <c r="C177" s="5">
        <v>0</v>
      </c>
      <c r="D177" s="11">
        <v>0</v>
      </c>
      <c r="E177" s="7">
        <v>2</v>
      </c>
    </row>
    <row r="178" spans="2:5">
      <c r="B178" s="9" t="s">
        <v>15</v>
      </c>
      <c r="C178" s="5">
        <v>2</v>
      </c>
      <c r="D178" s="11">
        <v>0</v>
      </c>
      <c r="E178" s="7">
        <v>2</v>
      </c>
    </row>
    <row r="179" spans="2:5">
      <c r="B179" s="9" t="s">
        <v>16</v>
      </c>
      <c r="C179" s="5">
        <v>0</v>
      </c>
      <c r="D179" s="11">
        <v>1</v>
      </c>
      <c r="E179" s="7">
        <v>4</v>
      </c>
    </row>
    <row r="182" spans="2:5">
      <c r="B182" s="4" t="s">
        <v>17</v>
      </c>
      <c r="C182" s="4" t="s">
        <v>24</v>
      </c>
      <c r="D182" s="4" t="s">
        <v>18</v>
      </c>
      <c r="E182" s="16" t="s">
        <v>52</v>
      </c>
    </row>
    <row r="183" spans="2:5">
      <c r="B183" s="2"/>
      <c r="C183" s="8" t="s">
        <v>9</v>
      </c>
      <c r="D183" s="15"/>
      <c r="E183" s="1"/>
    </row>
    <row r="184" spans="2:5">
      <c r="B184" s="14" t="s">
        <v>10</v>
      </c>
      <c r="C184" s="14">
        <v>25</v>
      </c>
      <c r="D184" s="15"/>
      <c r="E184" s="1"/>
    </row>
    <row r="185" spans="2:5">
      <c r="B185" s="14" t="s">
        <v>11</v>
      </c>
      <c r="C185" s="14">
        <v>14</v>
      </c>
    </row>
    <row r="186" spans="2:5">
      <c r="B186" s="2"/>
      <c r="C186" s="5" t="s">
        <v>6</v>
      </c>
      <c r="D186" s="6" t="s">
        <v>7</v>
      </c>
      <c r="E186" s="7" t="s">
        <v>8</v>
      </c>
    </row>
    <row r="187" spans="2:5">
      <c r="B187" s="9" t="s">
        <v>12</v>
      </c>
      <c r="C187" s="5">
        <v>8</v>
      </c>
      <c r="D187" s="11">
        <v>2</v>
      </c>
      <c r="E187" s="7">
        <v>8</v>
      </c>
    </row>
    <row r="188" spans="2:5">
      <c r="B188" s="9" t="s">
        <v>13</v>
      </c>
      <c r="C188" s="5">
        <v>1</v>
      </c>
      <c r="D188" s="11">
        <v>3</v>
      </c>
      <c r="E188" s="7">
        <v>8</v>
      </c>
    </row>
    <row r="189" spans="2:5">
      <c r="B189" s="9" t="s">
        <v>14</v>
      </c>
      <c r="C189" s="5">
        <v>2</v>
      </c>
      <c r="D189" s="11">
        <v>0</v>
      </c>
      <c r="E189" s="7">
        <v>9</v>
      </c>
    </row>
    <row r="190" spans="2:5">
      <c r="B190" s="9" t="s">
        <v>15</v>
      </c>
      <c r="C190" s="5">
        <v>7</v>
      </c>
      <c r="D190" s="11">
        <v>1</v>
      </c>
      <c r="E190" s="7">
        <v>8</v>
      </c>
    </row>
    <row r="191" spans="2:5">
      <c r="B191" s="9" t="s">
        <v>16</v>
      </c>
      <c r="C191" s="5">
        <v>2</v>
      </c>
      <c r="D191" s="11">
        <v>0</v>
      </c>
      <c r="E191" s="7">
        <v>14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9"/>
  <sheetViews>
    <sheetView tabSelected="1" workbookViewId="0">
      <selection activeCell="I14" sqref="I14"/>
    </sheetView>
  </sheetViews>
  <sheetFormatPr defaultRowHeight="16.5"/>
  <sheetData>
    <row r="4" spans="2:12">
      <c r="B4" s="2" t="s">
        <v>12</v>
      </c>
      <c r="C4" s="2" t="s">
        <v>57</v>
      </c>
      <c r="D4" s="2" t="s">
        <v>59</v>
      </c>
      <c r="E4" s="1"/>
      <c r="F4" s="2" t="s">
        <v>13</v>
      </c>
      <c r="G4" s="2" t="s">
        <v>57</v>
      </c>
      <c r="H4" s="2" t="s">
        <v>59</v>
      </c>
      <c r="I4" s="1"/>
      <c r="J4" s="2" t="s">
        <v>14</v>
      </c>
      <c r="K4" s="2" t="s">
        <v>57</v>
      </c>
      <c r="L4" s="2" t="s">
        <v>59</v>
      </c>
    </row>
    <row r="5" spans="2:12">
      <c r="B5" s="2" t="s">
        <v>3</v>
      </c>
      <c r="C5" s="2">
        <f>나진소드!N7</f>
        <v>1.3899799295322297E-2</v>
      </c>
      <c r="D5" s="2">
        <f>RANK(C5,C$5:C$9)</f>
        <v>1</v>
      </c>
      <c r="E5" s="1"/>
      <c r="F5" s="2" t="s">
        <v>2</v>
      </c>
      <c r="G5" s="2">
        <f>나진소드!N8</f>
        <v>9.5132392579673382E-3</v>
      </c>
      <c r="H5" s="2">
        <f>RANK(G5,G$5:G$9)</f>
        <v>2</v>
      </c>
      <c r="I5" s="1"/>
      <c r="J5" s="2" t="s">
        <v>1</v>
      </c>
      <c r="K5" s="2">
        <f>나진소드!N9</f>
        <v>9.7232088850532049E-3</v>
      </c>
      <c r="L5" s="2">
        <f>RANK(K5,K$5:K$9)</f>
        <v>3</v>
      </c>
    </row>
    <row r="6" spans="2:12">
      <c r="B6" s="2" t="s">
        <v>60</v>
      </c>
      <c r="C6" s="2">
        <f>삼성화이트!N7</f>
        <v>9.515070146698364E-3</v>
      </c>
      <c r="D6" s="2">
        <f t="shared" ref="D6:D9" si="0">RANK(C6,C$5:C$9)</f>
        <v>4</v>
      </c>
      <c r="E6" s="1"/>
      <c r="F6" s="2" t="s">
        <v>64</v>
      </c>
      <c r="G6" s="2">
        <f>삼성화이트!N8</f>
        <v>1.0587862270973782E-2</v>
      </c>
      <c r="H6" s="2">
        <f t="shared" ref="H6:H9" si="1">RANK(G6,G$5:G$9)</f>
        <v>1</v>
      </c>
      <c r="I6" s="1"/>
      <c r="J6" s="2" t="s">
        <v>68</v>
      </c>
      <c r="K6" s="2">
        <f>삼성화이트!N9</f>
        <v>1.0349669536867419E-2</v>
      </c>
      <c r="L6" s="2">
        <f t="shared" ref="L6:L9" si="2">RANK(K6,K$5:K$9)</f>
        <v>2</v>
      </c>
    </row>
    <row r="7" spans="2:12">
      <c r="B7" s="2" t="s">
        <v>61</v>
      </c>
      <c r="C7" s="2">
        <f>'skt s'!N7</f>
        <v>6.600897376898297E-3</v>
      </c>
      <c r="D7" s="2">
        <f t="shared" si="0"/>
        <v>5</v>
      </c>
      <c r="E7" s="1"/>
      <c r="F7" s="2" t="s">
        <v>65</v>
      </c>
      <c r="G7" s="2">
        <f>'skt s'!N8</f>
        <v>3.1397057731989372E-3</v>
      </c>
      <c r="H7" s="2">
        <f t="shared" si="1"/>
        <v>5</v>
      </c>
      <c r="I7" s="1"/>
      <c r="J7" s="2" t="s">
        <v>69</v>
      </c>
      <c r="K7" s="2">
        <f>'skt s'!N9</f>
        <v>3.4514496088357107E-3</v>
      </c>
      <c r="L7" s="2">
        <f t="shared" si="2"/>
        <v>5</v>
      </c>
    </row>
    <row r="8" spans="2:12">
      <c r="B8" s="2" t="s">
        <v>62</v>
      </c>
      <c r="C8" s="2">
        <f>삼성블루!N7</f>
        <v>1.0712125285656675E-2</v>
      </c>
      <c r="D8" s="2">
        <f t="shared" si="0"/>
        <v>2</v>
      </c>
      <c r="E8" s="1"/>
      <c r="F8" s="2" t="s">
        <v>66</v>
      </c>
      <c r="G8" s="2">
        <f>삼성블루!N8</f>
        <v>9.448274537668274E-3</v>
      </c>
      <c r="H8" s="2">
        <f t="shared" si="1"/>
        <v>3</v>
      </c>
      <c r="I8" s="1"/>
      <c r="J8" s="2" t="s">
        <v>70</v>
      </c>
      <c r="K8" s="2">
        <f>삼성블루!N9</f>
        <v>1.0570824524312896E-2</v>
      </c>
      <c r="L8" s="2">
        <f t="shared" si="2"/>
        <v>1</v>
      </c>
    </row>
    <row r="9" spans="2:12">
      <c r="B9" s="2" t="s">
        <v>63</v>
      </c>
      <c r="C9" s="2">
        <f>'kt a'!N7</f>
        <v>9.983426528374079E-3</v>
      </c>
      <c r="D9" s="2">
        <f t="shared" si="0"/>
        <v>3</v>
      </c>
      <c r="E9" s="1"/>
      <c r="F9" s="2" t="s">
        <v>67</v>
      </c>
      <c r="G9" s="2">
        <f>'kt a'!N8</f>
        <v>7.5040630015028534E-3</v>
      </c>
      <c r="H9" s="2">
        <f t="shared" si="1"/>
        <v>4</v>
      </c>
      <c r="I9" s="1"/>
      <c r="J9" s="2" t="s">
        <v>71</v>
      </c>
      <c r="K9" s="2">
        <f>'kt a'!N9</f>
        <v>7.5005673199804133E-3</v>
      </c>
      <c r="L9" s="2">
        <f t="shared" si="2"/>
        <v>4</v>
      </c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>
      <c r="B12" s="2" t="s">
        <v>15</v>
      </c>
      <c r="C12" s="2" t="s">
        <v>57</v>
      </c>
      <c r="D12" s="2" t="s">
        <v>59</v>
      </c>
      <c r="E12" s="1"/>
      <c r="F12" s="2" t="s">
        <v>16</v>
      </c>
      <c r="G12" s="2" t="s">
        <v>57</v>
      </c>
      <c r="H12" s="2" t="s">
        <v>59</v>
      </c>
      <c r="I12" s="1"/>
      <c r="J12" s="1"/>
      <c r="K12" s="1"/>
      <c r="L12" s="1"/>
    </row>
    <row r="13" spans="2:12">
      <c r="B13" s="2" t="s">
        <v>4</v>
      </c>
      <c r="C13" s="2">
        <f>나진소드!N10</f>
        <v>1.5957691658525858E-2</v>
      </c>
      <c r="D13" s="2">
        <f>RANK(C13,C$13:C$17)</f>
        <v>1</v>
      </c>
      <c r="E13" s="1"/>
      <c r="F13" s="2" t="s">
        <v>5</v>
      </c>
      <c r="G13" s="2">
        <f>나진소드!N11</f>
        <v>9.7096416168415012E-3</v>
      </c>
      <c r="H13" s="2">
        <f>RANK(G13,G$13:G$17)</f>
        <v>1</v>
      </c>
      <c r="I13" s="1"/>
      <c r="J13" s="1"/>
      <c r="K13" s="1"/>
      <c r="L13" s="1"/>
    </row>
    <row r="14" spans="2:12">
      <c r="B14" s="2" t="s">
        <v>72</v>
      </c>
      <c r="C14" s="2">
        <f>삼성화이트!N10</f>
        <v>7.9569389187924174E-3</v>
      </c>
      <c r="D14" s="2">
        <f t="shared" ref="D14:D17" si="3">RANK(C14,C$13:C$17)</f>
        <v>4</v>
      </c>
      <c r="E14" s="1"/>
      <c r="F14" s="2" t="s">
        <v>76</v>
      </c>
      <c r="G14" s="2">
        <f>삼성화이트!N11</f>
        <v>9.3903580622513444E-3</v>
      </c>
      <c r="H14" s="2">
        <f t="shared" ref="H14:H17" si="4">RANK(G14,G$13:G$17)</f>
        <v>2</v>
      </c>
      <c r="I14" s="1"/>
      <c r="J14" s="1"/>
      <c r="K14" s="1"/>
      <c r="L14" s="1"/>
    </row>
    <row r="15" spans="2:12">
      <c r="B15" s="2" t="s">
        <v>73</v>
      </c>
      <c r="C15" s="2">
        <f>'skt s'!N10</f>
        <v>4.4118529782508648E-3</v>
      </c>
      <c r="D15" s="2">
        <f t="shared" si="3"/>
        <v>5</v>
      </c>
      <c r="E15" s="1"/>
      <c r="F15" s="2" t="s">
        <v>77</v>
      </c>
      <c r="G15" s="2">
        <f>'skt s'!N11</f>
        <v>3.9760699493787384E-3</v>
      </c>
      <c r="H15" s="2">
        <f t="shared" si="4"/>
        <v>5</v>
      </c>
      <c r="I15" s="1"/>
      <c r="J15" s="1"/>
      <c r="K15" s="1"/>
      <c r="L15" s="1"/>
    </row>
    <row r="16" spans="2:12">
      <c r="B16" s="2" t="s">
        <v>74</v>
      </c>
      <c r="C16" s="2">
        <f>삼성블루!N10</f>
        <v>9.6574949943753052E-3</v>
      </c>
      <c r="D16" s="2">
        <f t="shared" si="3"/>
        <v>2</v>
      </c>
      <c r="E16" s="1"/>
      <c r="F16" s="2" t="s">
        <v>78</v>
      </c>
      <c r="G16" s="2">
        <f>삼성블루!N11</f>
        <v>8.3659151167080909E-3</v>
      </c>
      <c r="H16" s="2">
        <f t="shared" si="4"/>
        <v>3</v>
      </c>
      <c r="I16" s="1"/>
      <c r="J16" s="1"/>
      <c r="K16" s="1"/>
      <c r="L16" s="1"/>
    </row>
    <row r="17" spans="2:12">
      <c r="B17" s="2" t="s">
        <v>75</v>
      </c>
      <c r="C17" s="2">
        <f>'kt a'!N10</f>
        <v>8.5695175988629718E-3</v>
      </c>
      <c r="D17" s="2">
        <f t="shared" si="3"/>
        <v>3</v>
      </c>
      <c r="E17" s="1"/>
      <c r="F17" s="2" t="s">
        <v>79</v>
      </c>
      <c r="G17" s="2">
        <f>'kt a'!N11</f>
        <v>6.3729132258456339E-3</v>
      </c>
      <c r="H17" s="2">
        <f t="shared" si="4"/>
        <v>4</v>
      </c>
      <c r="I17" s="1"/>
      <c r="J17" s="1"/>
      <c r="K17" s="1"/>
      <c r="L17" s="1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34"/>
  <sheetViews>
    <sheetView topLeftCell="A10" workbookViewId="0">
      <selection activeCell="O27" sqref="O27"/>
    </sheetView>
  </sheetViews>
  <sheetFormatPr defaultRowHeight="16.5"/>
  <sheetData>
    <row r="6" spans="1:20">
      <c r="A6" s="9" t="s">
        <v>80</v>
      </c>
      <c r="B6" s="9" t="s">
        <v>81</v>
      </c>
      <c r="C6" s="9"/>
      <c r="D6" s="9" t="s">
        <v>82</v>
      </c>
      <c r="E6" s="9" t="s">
        <v>83</v>
      </c>
      <c r="F6" s="9" t="s">
        <v>84</v>
      </c>
      <c r="G6" s="9" t="s">
        <v>85</v>
      </c>
      <c r="H6" s="9" t="s">
        <v>86</v>
      </c>
      <c r="I6" s="18" t="s">
        <v>87</v>
      </c>
    </row>
    <row r="9" spans="1:20">
      <c r="B9" t="s">
        <v>88</v>
      </c>
      <c r="E9">
        <v>2</v>
      </c>
      <c r="H9">
        <v>3</v>
      </c>
      <c r="K9">
        <v>4</v>
      </c>
      <c r="N9">
        <v>5</v>
      </c>
      <c r="R9" t="s">
        <v>84</v>
      </c>
      <c r="S9" t="s">
        <v>85</v>
      </c>
      <c r="T9" t="s">
        <v>86</v>
      </c>
    </row>
    <row r="10" spans="1:20">
      <c r="A10" t="s">
        <v>89</v>
      </c>
      <c r="B10">
        <v>1</v>
      </c>
      <c r="C10">
        <v>1</v>
      </c>
      <c r="D10">
        <v>5</v>
      </c>
      <c r="E10">
        <v>3</v>
      </c>
      <c r="F10">
        <v>4</v>
      </c>
      <c r="G10">
        <v>13</v>
      </c>
      <c r="H10">
        <v>3</v>
      </c>
      <c r="I10">
        <v>4</v>
      </c>
      <c r="J10">
        <v>6</v>
      </c>
      <c r="K10">
        <v>9</v>
      </c>
      <c r="L10">
        <v>9</v>
      </c>
      <c r="M10">
        <v>13</v>
      </c>
      <c r="N10">
        <v>4</v>
      </c>
      <c r="O10">
        <v>3</v>
      </c>
      <c r="P10">
        <v>16</v>
      </c>
      <c r="R10">
        <f>B10+E10+H10+K10+N10</f>
        <v>20</v>
      </c>
      <c r="S10">
        <f>C10+F10+I10+L10+O10</f>
        <v>21</v>
      </c>
      <c r="T10">
        <f>D10+G10+J10+M10+P10</f>
        <v>53</v>
      </c>
    </row>
    <row r="11" spans="1:20">
      <c r="A11" t="s">
        <v>90</v>
      </c>
      <c r="B11">
        <v>4</v>
      </c>
      <c r="C11">
        <v>2</v>
      </c>
      <c r="D11">
        <v>6</v>
      </c>
      <c r="E11">
        <v>4</v>
      </c>
      <c r="F11">
        <v>4</v>
      </c>
      <c r="G11">
        <v>9</v>
      </c>
      <c r="H11">
        <v>5</v>
      </c>
      <c r="I11">
        <v>5</v>
      </c>
      <c r="J11">
        <v>6</v>
      </c>
      <c r="K11">
        <v>9</v>
      </c>
      <c r="L11">
        <v>2</v>
      </c>
      <c r="M11">
        <v>10</v>
      </c>
      <c r="N11">
        <v>6</v>
      </c>
      <c r="O11">
        <v>4</v>
      </c>
      <c r="P11">
        <v>18</v>
      </c>
      <c r="R11">
        <f t="shared" ref="R11:T20" si="0">B11+E11+H11+K11+N11</f>
        <v>28</v>
      </c>
      <c r="S11">
        <f t="shared" si="0"/>
        <v>17</v>
      </c>
      <c r="T11">
        <f t="shared" si="0"/>
        <v>49</v>
      </c>
    </row>
    <row r="12" spans="1:20">
      <c r="A12" t="s">
        <v>91</v>
      </c>
      <c r="B12">
        <v>3</v>
      </c>
      <c r="C12">
        <v>2</v>
      </c>
      <c r="D12">
        <v>15</v>
      </c>
      <c r="E12">
        <v>8</v>
      </c>
      <c r="F12">
        <v>4</v>
      </c>
      <c r="G12">
        <v>4</v>
      </c>
      <c r="H12">
        <v>6</v>
      </c>
      <c r="I12">
        <v>5</v>
      </c>
      <c r="J12">
        <v>4</v>
      </c>
      <c r="K12">
        <v>5</v>
      </c>
      <c r="L12">
        <v>3</v>
      </c>
      <c r="M12">
        <v>17</v>
      </c>
      <c r="N12">
        <v>5</v>
      </c>
      <c r="O12">
        <v>2</v>
      </c>
      <c r="P12">
        <v>20</v>
      </c>
      <c r="R12">
        <f t="shared" si="0"/>
        <v>27</v>
      </c>
      <c r="S12">
        <f t="shared" si="0"/>
        <v>16</v>
      </c>
      <c r="T12">
        <f t="shared" si="0"/>
        <v>60</v>
      </c>
    </row>
    <row r="13" spans="1:20">
      <c r="A13" t="s">
        <v>92</v>
      </c>
      <c r="B13">
        <v>10</v>
      </c>
      <c r="C13">
        <v>3</v>
      </c>
      <c r="D13">
        <v>6</v>
      </c>
      <c r="E13">
        <v>5</v>
      </c>
      <c r="F13">
        <v>7</v>
      </c>
      <c r="G13">
        <v>11</v>
      </c>
      <c r="H13">
        <v>1</v>
      </c>
      <c r="I13">
        <v>5</v>
      </c>
      <c r="J13">
        <v>8</v>
      </c>
      <c r="K13">
        <v>3</v>
      </c>
      <c r="L13">
        <v>4</v>
      </c>
      <c r="M13">
        <v>14</v>
      </c>
      <c r="N13">
        <v>11</v>
      </c>
      <c r="O13">
        <v>2</v>
      </c>
      <c r="P13">
        <v>12</v>
      </c>
      <c r="R13">
        <f t="shared" si="0"/>
        <v>30</v>
      </c>
      <c r="S13">
        <f t="shared" si="0"/>
        <v>21</v>
      </c>
      <c r="T13">
        <f t="shared" si="0"/>
        <v>51</v>
      </c>
    </row>
    <row r="14" spans="1:20">
      <c r="A14" t="s">
        <v>93</v>
      </c>
      <c r="B14">
        <v>2</v>
      </c>
      <c r="C14">
        <v>2</v>
      </c>
      <c r="D14">
        <v>11</v>
      </c>
      <c r="E14">
        <v>2</v>
      </c>
      <c r="F14">
        <v>5</v>
      </c>
      <c r="G14">
        <v>13</v>
      </c>
      <c r="H14">
        <v>0</v>
      </c>
      <c r="I14">
        <v>7</v>
      </c>
      <c r="J14">
        <v>7</v>
      </c>
      <c r="K14">
        <v>4</v>
      </c>
      <c r="L14">
        <v>4</v>
      </c>
      <c r="M14">
        <v>17</v>
      </c>
      <c r="N14">
        <v>0</v>
      </c>
      <c r="O14">
        <v>3</v>
      </c>
      <c r="P14">
        <v>23</v>
      </c>
      <c r="R14">
        <f t="shared" si="0"/>
        <v>8</v>
      </c>
      <c r="S14">
        <f t="shared" si="0"/>
        <v>21</v>
      </c>
      <c r="T14">
        <f t="shared" si="0"/>
        <v>71</v>
      </c>
    </row>
    <row r="15" spans="1:20">
      <c r="B15" t="s">
        <v>94</v>
      </c>
    </row>
    <row r="16" spans="1:20">
      <c r="B16">
        <v>3</v>
      </c>
      <c r="C16">
        <v>3</v>
      </c>
      <c r="D16">
        <v>2</v>
      </c>
      <c r="E16">
        <v>7</v>
      </c>
      <c r="F16">
        <v>7</v>
      </c>
      <c r="G16">
        <v>11</v>
      </c>
      <c r="H16">
        <v>8</v>
      </c>
      <c r="I16">
        <v>3</v>
      </c>
      <c r="J16">
        <v>9</v>
      </c>
      <c r="K16">
        <v>7</v>
      </c>
      <c r="L16">
        <v>7</v>
      </c>
      <c r="M16">
        <v>10</v>
      </c>
      <c r="N16">
        <v>5</v>
      </c>
      <c r="O16">
        <v>7</v>
      </c>
      <c r="P16">
        <v>6</v>
      </c>
      <c r="R16">
        <f t="shared" si="0"/>
        <v>30</v>
      </c>
      <c r="S16">
        <f t="shared" si="0"/>
        <v>27</v>
      </c>
      <c r="T16">
        <f t="shared" si="0"/>
        <v>38</v>
      </c>
    </row>
    <row r="17" spans="1:20">
      <c r="B17">
        <v>2</v>
      </c>
      <c r="C17">
        <v>3</v>
      </c>
      <c r="D17">
        <v>7</v>
      </c>
      <c r="E17">
        <v>2</v>
      </c>
      <c r="F17">
        <v>3</v>
      </c>
      <c r="G17">
        <v>10</v>
      </c>
      <c r="H17">
        <v>8</v>
      </c>
      <c r="I17">
        <v>3</v>
      </c>
      <c r="J17">
        <v>15</v>
      </c>
      <c r="K17">
        <v>6</v>
      </c>
      <c r="L17">
        <v>4</v>
      </c>
      <c r="M17">
        <v>8</v>
      </c>
      <c r="N17">
        <v>2</v>
      </c>
      <c r="O17">
        <v>2</v>
      </c>
      <c r="P17">
        <v>12</v>
      </c>
      <c r="R17">
        <f t="shared" si="0"/>
        <v>20</v>
      </c>
      <c r="S17">
        <f t="shared" si="0"/>
        <v>15</v>
      </c>
      <c r="T17">
        <f t="shared" si="0"/>
        <v>52</v>
      </c>
    </row>
    <row r="18" spans="1:20">
      <c r="B18">
        <v>2</v>
      </c>
      <c r="C18">
        <v>6</v>
      </c>
      <c r="D18">
        <v>5</v>
      </c>
      <c r="E18">
        <v>2</v>
      </c>
      <c r="F18">
        <v>4</v>
      </c>
      <c r="G18">
        <v>10</v>
      </c>
      <c r="H18">
        <v>4</v>
      </c>
      <c r="I18">
        <v>0</v>
      </c>
      <c r="J18">
        <v>11</v>
      </c>
      <c r="K18">
        <v>1</v>
      </c>
      <c r="L18">
        <v>6</v>
      </c>
      <c r="M18">
        <v>8</v>
      </c>
      <c r="N18">
        <v>4</v>
      </c>
      <c r="O18">
        <v>8</v>
      </c>
      <c r="P18">
        <v>8</v>
      </c>
      <c r="R18">
        <f t="shared" si="0"/>
        <v>13</v>
      </c>
      <c r="S18">
        <f t="shared" si="0"/>
        <v>24</v>
      </c>
      <c r="T18">
        <f t="shared" si="0"/>
        <v>42</v>
      </c>
    </row>
    <row r="19" spans="1:20">
      <c r="B19">
        <v>3</v>
      </c>
      <c r="C19">
        <v>5</v>
      </c>
      <c r="D19">
        <v>3</v>
      </c>
      <c r="E19">
        <v>12</v>
      </c>
      <c r="F19">
        <v>7</v>
      </c>
      <c r="G19">
        <v>9</v>
      </c>
      <c r="H19">
        <v>5</v>
      </c>
      <c r="I19">
        <v>5</v>
      </c>
      <c r="J19">
        <v>15</v>
      </c>
      <c r="K19">
        <v>7</v>
      </c>
      <c r="L19">
        <v>7</v>
      </c>
      <c r="M19">
        <v>8</v>
      </c>
      <c r="N19">
        <v>1</v>
      </c>
      <c r="O19">
        <v>4</v>
      </c>
      <c r="P19">
        <v>8</v>
      </c>
      <c r="R19">
        <f t="shared" si="0"/>
        <v>28</v>
      </c>
      <c r="S19">
        <f t="shared" si="0"/>
        <v>28</v>
      </c>
      <c r="T19">
        <f t="shared" si="0"/>
        <v>43</v>
      </c>
    </row>
    <row r="20" spans="1:20">
      <c r="B20">
        <v>0</v>
      </c>
      <c r="C20">
        <v>3</v>
      </c>
      <c r="D20">
        <v>7</v>
      </c>
      <c r="E20">
        <v>1</v>
      </c>
      <c r="F20">
        <v>1</v>
      </c>
      <c r="G20">
        <v>20</v>
      </c>
      <c r="H20">
        <v>1</v>
      </c>
      <c r="I20">
        <v>4</v>
      </c>
      <c r="J20">
        <v>22</v>
      </c>
      <c r="K20">
        <v>1</v>
      </c>
      <c r="L20">
        <v>6</v>
      </c>
      <c r="M20">
        <v>13</v>
      </c>
      <c r="N20">
        <v>2</v>
      </c>
      <c r="O20">
        <v>5</v>
      </c>
      <c r="P20">
        <v>10</v>
      </c>
      <c r="R20">
        <f t="shared" si="0"/>
        <v>5</v>
      </c>
      <c r="S20">
        <f t="shared" si="0"/>
        <v>19</v>
      </c>
      <c r="T20">
        <f t="shared" si="0"/>
        <v>72</v>
      </c>
    </row>
    <row r="22" spans="1:20" ht="17.25" thickBot="1">
      <c r="B22" t="s">
        <v>88</v>
      </c>
      <c r="F22" t="s">
        <v>95</v>
      </c>
      <c r="G22" t="s">
        <v>96</v>
      </c>
      <c r="H22" t="s">
        <v>97</v>
      </c>
      <c r="I22" s="20" t="s">
        <v>88</v>
      </c>
      <c r="J22" s="20" t="s">
        <v>98</v>
      </c>
      <c r="K22" s="20" t="s">
        <v>96</v>
      </c>
      <c r="L22" s="20" t="s">
        <v>97</v>
      </c>
    </row>
    <row r="23" spans="1:20" ht="17.25" thickBot="1">
      <c r="A23" t="s">
        <v>89</v>
      </c>
      <c r="B23" s="19">
        <v>94</v>
      </c>
      <c r="C23" s="19">
        <v>55</v>
      </c>
      <c r="D23" s="19">
        <v>182</v>
      </c>
      <c r="F23">
        <v>20</v>
      </c>
      <c r="G23">
        <v>21</v>
      </c>
      <c r="H23">
        <v>53</v>
      </c>
      <c r="I23" s="20" t="s">
        <v>89</v>
      </c>
      <c r="J23" s="20">
        <f>B23-F23</f>
        <v>74</v>
      </c>
      <c r="K23" s="20">
        <f t="shared" ref="K23:L34" si="1">C23-G23</f>
        <v>34</v>
      </c>
      <c r="L23" s="20">
        <f t="shared" si="1"/>
        <v>129</v>
      </c>
    </row>
    <row r="24" spans="1:20" ht="17.25" thickBot="1">
      <c r="A24" t="s">
        <v>90</v>
      </c>
      <c r="B24" s="19">
        <v>57</v>
      </c>
      <c r="C24" s="19">
        <v>58</v>
      </c>
      <c r="D24" s="19">
        <v>204</v>
      </c>
      <c r="F24">
        <v>28</v>
      </c>
      <c r="G24">
        <v>17</v>
      </c>
      <c r="H24">
        <v>49</v>
      </c>
      <c r="I24" s="20" t="s">
        <v>90</v>
      </c>
      <c r="J24" s="20">
        <f t="shared" ref="J24:J34" si="2">B24-F24</f>
        <v>29</v>
      </c>
      <c r="K24" s="20">
        <f t="shared" si="1"/>
        <v>41</v>
      </c>
      <c r="L24" s="20">
        <f t="shared" si="1"/>
        <v>155</v>
      </c>
    </row>
    <row r="25" spans="1:20" ht="17.25" thickBot="1">
      <c r="A25" t="s">
        <v>91</v>
      </c>
      <c r="B25" s="19">
        <v>80</v>
      </c>
      <c r="C25" s="19">
        <v>51</v>
      </c>
      <c r="D25" s="19">
        <v>164</v>
      </c>
      <c r="F25">
        <v>27</v>
      </c>
      <c r="G25">
        <v>16</v>
      </c>
      <c r="H25">
        <v>60</v>
      </c>
      <c r="I25" s="20" t="s">
        <v>91</v>
      </c>
      <c r="J25" s="20">
        <f t="shared" si="2"/>
        <v>53</v>
      </c>
      <c r="K25" s="20">
        <f t="shared" si="1"/>
        <v>35</v>
      </c>
      <c r="L25" s="20">
        <f t="shared" si="1"/>
        <v>104</v>
      </c>
    </row>
    <row r="26" spans="1:20" ht="17.25" thickBot="1">
      <c r="A26" t="s">
        <v>92</v>
      </c>
      <c r="B26" s="19">
        <v>117</v>
      </c>
      <c r="C26" s="19">
        <v>61</v>
      </c>
      <c r="D26" s="19">
        <v>169</v>
      </c>
      <c r="F26">
        <v>30</v>
      </c>
      <c r="G26">
        <v>21</v>
      </c>
      <c r="H26">
        <v>51</v>
      </c>
      <c r="I26" s="20" t="s">
        <v>92</v>
      </c>
      <c r="J26" s="20">
        <f t="shared" si="2"/>
        <v>87</v>
      </c>
      <c r="K26" s="20">
        <f t="shared" si="1"/>
        <v>40</v>
      </c>
      <c r="L26" s="20">
        <f t="shared" si="1"/>
        <v>118</v>
      </c>
    </row>
    <row r="27" spans="1:20">
      <c r="A27" t="s">
        <v>93</v>
      </c>
      <c r="B27" s="19">
        <v>32</v>
      </c>
      <c r="C27" s="19">
        <v>74</v>
      </c>
      <c r="D27" s="19">
        <v>249</v>
      </c>
      <c r="F27">
        <v>8</v>
      </c>
      <c r="G27">
        <v>21</v>
      </c>
      <c r="H27">
        <v>71</v>
      </c>
      <c r="I27" s="20" t="s">
        <v>93</v>
      </c>
      <c r="J27" s="20">
        <f t="shared" si="2"/>
        <v>24</v>
      </c>
      <c r="K27" s="20">
        <f t="shared" si="1"/>
        <v>53</v>
      </c>
      <c r="L27" s="20">
        <f t="shared" si="1"/>
        <v>178</v>
      </c>
    </row>
    <row r="28" spans="1:20">
      <c r="I28" s="20"/>
      <c r="J28" s="20"/>
      <c r="K28" s="20"/>
      <c r="L28" s="20"/>
    </row>
    <row r="29" spans="1:20" ht="17.25" thickBot="1">
      <c r="B29" t="s">
        <v>94</v>
      </c>
      <c r="I29" s="20" t="s">
        <v>94</v>
      </c>
      <c r="J29" s="20"/>
      <c r="K29" s="20"/>
      <c r="L29" s="20"/>
    </row>
    <row r="30" spans="1:20" ht="17.25" thickBot="1">
      <c r="A30" t="s">
        <v>89</v>
      </c>
      <c r="B30" s="19">
        <v>101</v>
      </c>
      <c r="C30" s="19">
        <v>59</v>
      </c>
      <c r="D30" s="19">
        <v>137</v>
      </c>
      <c r="F30">
        <v>30</v>
      </c>
      <c r="G30">
        <v>27</v>
      </c>
      <c r="H30">
        <v>38</v>
      </c>
      <c r="I30" s="20" t="s">
        <v>89</v>
      </c>
      <c r="J30" s="20">
        <f t="shared" si="2"/>
        <v>71</v>
      </c>
      <c r="K30" s="20">
        <f t="shared" si="1"/>
        <v>32</v>
      </c>
      <c r="L30" s="20">
        <f t="shared" si="1"/>
        <v>99</v>
      </c>
    </row>
    <row r="31" spans="1:20" ht="17.25" thickBot="1">
      <c r="A31" t="s">
        <v>90</v>
      </c>
      <c r="B31" s="19">
        <v>60</v>
      </c>
      <c r="C31" s="19">
        <v>50</v>
      </c>
      <c r="D31" s="19">
        <v>166</v>
      </c>
      <c r="F31">
        <v>20</v>
      </c>
      <c r="G31">
        <v>15</v>
      </c>
      <c r="H31">
        <v>52</v>
      </c>
      <c r="I31" s="20" t="s">
        <v>90</v>
      </c>
      <c r="J31" s="20">
        <f t="shared" si="2"/>
        <v>40</v>
      </c>
      <c r="K31" s="20">
        <f t="shared" si="1"/>
        <v>35</v>
      </c>
      <c r="L31" s="20">
        <f t="shared" si="1"/>
        <v>114</v>
      </c>
    </row>
    <row r="32" spans="1:20" ht="17.25" thickBot="1">
      <c r="A32" t="s">
        <v>91</v>
      </c>
      <c r="B32" s="19">
        <v>66</v>
      </c>
      <c r="C32" s="19">
        <v>57</v>
      </c>
      <c r="D32" s="19">
        <v>162</v>
      </c>
      <c r="F32">
        <v>13</v>
      </c>
      <c r="G32">
        <v>24</v>
      </c>
      <c r="H32">
        <v>42</v>
      </c>
      <c r="I32" s="20" t="s">
        <v>91</v>
      </c>
      <c r="J32" s="20">
        <f t="shared" si="2"/>
        <v>53</v>
      </c>
      <c r="K32" s="20">
        <f t="shared" si="1"/>
        <v>33</v>
      </c>
      <c r="L32" s="20">
        <f t="shared" si="1"/>
        <v>120</v>
      </c>
    </row>
    <row r="33" spans="1:12" ht="17.25" thickBot="1">
      <c r="A33" t="s">
        <v>92</v>
      </c>
      <c r="B33" s="19">
        <v>102</v>
      </c>
      <c r="C33" s="19">
        <v>66</v>
      </c>
      <c r="D33" s="19">
        <v>151</v>
      </c>
      <c r="F33">
        <v>28</v>
      </c>
      <c r="G33">
        <v>28</v>
      </c>
      <c r="H33">
        <v>43</v>
      </c>
      <c r="I33" s="20" t="s">
        <v>92</v>
      </c>
      <c r="J33" s="20">
        <f t="shared" si="2"/>
        <v>74</v>
      </c>
      <c r="K33" s="20">
        <f t="shared" si="1"/>
        <v>38</v>
      </c>
      <c r="L33" s="20">
        <f t="shared" si="1"/>
        <v>108</v>
      </c>
    </row>
    <row r="34" spans="1:12">
      <c r="A34" t="s">
        <v>93</v>
      </c>
      <c r="B34" s="19">
        <v>24</v>
      </c>
      <c r="C34" s="19">
        <v>66</v>
      </c>
      <c r="D34" s="19">
        <v>248</v>
      </c>
      <c r="F34">
        <v>5</v>
      </c>
      <c r="G34">
        <v>19</v>
      </c>
      <c r="H34">
        <v>72</v>
      </c>
      <c r="I34" s="20" t="s">
        <v>93</v>
      </c>
      <c r="J34" s="20">
        <f t="shared" si="2"/>
        <v>19</v>
      </c>
      <c r="K34" s="20">
        <f t="shared" si="1"/>
        <v>47</v>
      </c>
      <c r="L34" s="20">
        <f t="shared" si="1"/>
        <v>176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나진소드</vt:lpstr>
      <vt:lpstr>삼성화이트</vt:lpstr>
      <vt:lpstr>skt s</vt:lpstr>
      <vt:lpstr>삼성블루</vt:lpstr>
      <vt:lpstr>kt a</vt:lpstr>
      <vt:lpstr>총정리</vt:lpstr>
      <vt:lpstr>kt a&amp; 삼성블루 결승제외 kda 확인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kalyn</dc:creator>
  <cp:lastModifiedBy>kalyn</cp:lastModifiedBy>
  <dcterms:created xsi:type="dcterms:W3CDTF">2014-08-25T13:56:00Z</dcterms:created>
  <dcterms:modified xsi:type="dcterms:W3CDTF">2014-08-25T15:52:09Z</dcterms:modified>
</cp:coreProperties>
</file>